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S:\2_VZMR\2024\004_Povrchové úpravy - zinkování, chromátování\1_Podklady\Příloha č. 2 VD a TS\"/>
    </mc:Choice>
  </mc:AlternateContent>
  <xr:revisionPtr revIDLastSave="0" documentId="13_ncr:1_{35542E36-9612-430F-8BD3-D954C225A8A6}" xr6:coauthVersionLast="47" xr6:coauthVersionMax="47" xr10:uidLastSave="{00000000-0000-0000-0000-000000000000}"/>
  <workbookProtection workbookAlgorithmName="SHA-512" workbookHashValue="J8noshuqLRjbuFdNO7TIVg+JxnANUbWGZjjlOG4XTx5LUNjbrTdDjjHsXYCwv2Mt7yGpXWrY3+xuwo7OPQR0bw==" workbookSaltValue="x/O6Nos8/gqWd5zURZQErQ==" workbookSpinCount="100000" lockStructure="1"/>
  <bookViews>
    <workbookView xWindow="-28920" yWindow="1305" windowWidth="29040" windowHeight="15840" activeTab="4" xr2:uid="{00000000-000D-0000-FFFF-FFFF00000000}"/>
  </bookViews>
  <sheets>
    <sheet name="Hodnocení" sheetId="6" r:id="rId1"/>
    <sheet name="List B1_Modrý zinek" sheetId="1" r:id="rId2"/>
    <sheet name="List B2_Žlutý zinek" sheetId="2" r:id="rId3"/>
    <sheet name="List B3_Modrá pasivace" sheetId="3" r:id="rId4"/>
    <sheet name="List B4_Chromátování" sheetId="5" r:id="rId5"/>
  </sheets>
  <definedNames>
    <definedName name="_xlnm._FilterDatabase" localSheetId="1" hidden="1">'List B1_Modrý zinek'!$A$6:$K$24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K10" i="2"/>
  <c r="K11" i="2"/>
  <c r="K12" i="2"/>
  <c r="K23" i="1"/>
  <c r="K22" i="1"/>
  <c r="K17" i="1"/>
  <c r="K8" i="2" l="1"/>
  <c r="K7" i="3" l="1"/>
  <c r="K8" i="3"/>
  <c r="K9" i="3"/>
  <c r="K10" i="3"/>
  <c r="K11" i="3" l="1"/>
  <c r="F8" i="6" s="1"/>
  <c r="K18" i="1" l="1"/>
  <c r="K19" i="1"/>
  <c r="K20" i="1"/>
  <c r="K21" i="1"/>
  <c r="K24" i="1"/>
  <c r="J46" i="5" l="1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47" i="5" l="1"/>
  <c r="F9" i="6" s="1"/>
  <c r="K7" i="2" l="1"/>
  <c r="K13" i="2" s="1"/>
  <c r="F7" i="6" s="1"/>
  <c r="K16" i="1" l="1"/>
  <c r="K15" i="1"/>
  <c r="K14" i="1"/>
  <c r="K13" i="1"/>
  <c r="K12" i="1"/>
  <c r="K11" i="1"/>
  <c r="K10" i="1"/>
  <c r="K9" i="1"/>
  <c r="K8" i="1"/>
  <c r="K7" i="1"/>
  <c r="K25" i="1" l="1"/>
  <c r="F6" i="6" s="1"/>
  <c r="F10" i="6" l="1"/>
</calcChain>
</file>

<file path=xl/sharedStrings.xml><?xml version="1.0" encoding="utf-8"?>
<sst xmlns="http://schemas.openxmlformats.org/spreadsheetml/2006/main" count="360" uniqueCount="164">
  <si>
    <t>Název operace v KOO dle výkresu</t>
  </si>
  <si>
    <t>Číslo výkresu</t>
  </si>
  <si>
    <t>Název dílu</t>
  </si>
  <si>
    <t>Číslo artiklu</t>
  </si>
  <si>
    <t>Předpokládaný počet kusů v dávce</t>
  </si>
  <si>
    <t>Průběžná doba plnění (dny)</t>
  </si>
  <si>
    <t>zinkování dle KWN 2198289 (A2K)</t>
  </si>
  <si>
    <t>DISTANZSTUCK</t>
  </si>
  <si>
    <t>5 dnů</t>
  </si>
  <si>
    <t>BOLZEN</t>
  </si>
  <si>
    <t>GEWINDEPLATTE</t>
  </si>
  <si>
    <t>SWT FLANSCHPLATTE BOLZEN</t>
  </si>
  <si>
    <t>zinkování dle DIN 50961 (Fe/Zn10/B)</t>
  </si>
  <si>
    <t>HUELSE</t>
  </si>
  <si>
    <t>F10519954</t>
  </si>
  <si>
    <t>CEP</t>
  </si>
  <si>
    <t>zinkování dle TMS 101097</t>
  </si>
  <si>
    <t>PLATE</t>
  </si>
  <si>
    <t>T125 310</t>
  </si>
  <si>
    <t>T125 314</t>
  </si>
  <si>
    <t>T125 333</t>
  </si>
  <si>
    <t>SHIM 1MM</t>
  </si>
  <si>
    <t>T125 334</t>
  </si>
  <si>
    <t>SHIM 2MM</t>
  </si>
  <si>
    <t>Celková nabídková cena v Kč bez DPH</t>
  </si>
  <si>
    <t>Identifikační údaje:</t>
  </si>
  <si>
    <t>Název/jméno uchazeče (prodávajícího):</t>
  </si>
  <si>
    <t>Razítko a podpis osoby oprávněné jednat jménem či za uchazeče (prodávajícího):</t>
  </si>
  <si>
    <t>zinkování dle DIN 50961 (Fe/Zn5/C)</t>
  </si>
  <si>
    <t>000 982 14 10</t>
  </si>
  <si>
    <t>STUTZEN</t>
  </si>
  <si>
    <t>392 487:S</t>
  </si>
  <si>
    <t>WINKELHEBEL</t>
  </si>
  <si>
    <t>393 393:S</t>
  </si>
  <si>
    <t>DRUCKSTANGE</t>
  </si>
  <si>
    <t>TAK00001.12</t>
  </si>
  <si>
    <t>MATICE</t>
  </si>
  <si>
    <t>TAK00001.13</t>
  </si>
  <si>
    <t>KRYT</t>
  </si>
  <si>
    <t>TAK00001.16</t>
  </si>
  <si>
    <t>TAK00001.4</t>
  </si>
  <si>
    <t>Galvanicky zinkovat - modrá pasivace bez obsahu šestimocného chromu tzv. modrý zinek</t>
  </si>
  <si>
    <t xml:space="preserve">zinkovat dle KWN 2198289 </t>
  </si>
  <si>
    <t>J2461182</t>
  </si>
  <si>
    <t>zinkovat dle DIN 50 961 - Fe/Zn 15C</t>
  </si>
  <si>
    <t>zinkovat žlute (Fe/Zn5C)</t>
  </si>
  <si>
    <t>393 522:S</t>
  </si>
  <si>
    <t>Zinkovat žlute (Fe/Zn 5 C)</t>
  </si>
  <si>
    <t>397 291:S</t>
  </si>
  <si>
    <t>WASHER M8x50x6</t>
  </si>
  <si>
    <t>J9200066</t>
  </si>
  <si>
    <t>AL42505</t>
  </si>
  <si>
    <t>ROD FIXATION GUARD</t>
  </si>
  <si>
    <t>JAL42505</t>
  </si>
  <si>
    <t>JAL41452</t>
  </si>
  <si>
    <t>AL41452</t>
  </si>
  <si>
    <t>TROLLEY HOLDER</t>
  </si>
  <si>
    <t>AXLE OF CYLINDER CLAMP</t>
  </si>
  <si>
    <t>AL41464</t>
  </si>
  <si>
    <t>JAL41464</t>
  </si>
  <si>
    <t>zinkování dle DIN 50961 (Fe/Zn12/B)</t>
  </si>
  <si>
    <t>Název operace v KOO</t>
  </si>
  <si>
    <t>POVRCHOVÁ ÚPRAVA DLE  DIN 50979  ZnFe12/Fn/T2</t>
  </si>
  <si>
    <t>5 504 202 05 04</t>
  </si>
  <si>
    <t>HEBEL</t>
  </si>
  <si>
    <t>5 504 420 04 04</t>
  </si>
  <si>
    <t>BATTERIEAUSSCHUB</t>
  </si>
  <si>
    <t>5 504 420 06 04</t>
  </si>
  <si>
    <t>SCHIENE</t>
  </si>
  <si>
    <t>5 504 420 06 13</t>
  </si>
  <si>
    <t>5 504 420 06 15</t>
  </si>
  <si>
    <t>5 504 420 17 00</t>
  </si>
  <si>
    <t>FUEHRUNG</t>
  </si>
  <si>
    <t>5 504 420 17 01</t>
  </si>
  <si>
    <t>5 504 420 17 02</t>
  </si>
  <si>
    <t>FUHRUNG ZSB</t>
  </si>
  <si>
    <t>5 504 420 29 01</t>
  </si>
  <si>
    <t>5 504 420 29 02</t>
  </si>
  <si>
    <t>HEBELZSB</t>
  </si>
  <si>
    <t>5 504 420 29 03</t>
  </si>
  <si>
    <t>LEVER</t>
  </si>
  <si>
    <t>5 504 420 37 00</t>
  </si>
  <si>
    <t>SHEET METAL HOLDER</t>
  </si>
  <si>
    <t>5 504 420 57 01</t>
  </si>
  <si>
    <t>STUETZE</t>
  </si>
  <si>
    <t>5 504 420 57 02</t>
  </si>
  <si>
    <t>5 504 422 37 01</t>
  </si>
  <si>
    <t>5 504 422 37 02</t>
  </si>
  <si>
    <t>5 504 423 02 03</t>
  </si>
  <si>
    <t>HALTER</t>
  </si>
  <si>
    <t>5 504 423 09 00</t>
  </si>
  <si>
    <t>NOCKE</t>
  </si>
  <si>
    <t>5 504 423 10 46</t>
  </si>
  <si>
    <t>PLATTE</t>
  </si>
  <si>
    <t>5 504 423 10 47</t>
  </si>
  <si>
    <t>5 504 423 10 48</t>
  </si>
  <si>
    <t>5 504 423 10 49</t>
  </si>
  <si>
    <t>5 504 423 17 01</t>
  </si>
  <si>
    <t>LASCHE</t>
  </si>
  <si>
    <t>5 504 423 22 00</t>
  </si>
  <si>
    <t>FUEHRUNGSSCHIENE</t>
  </si>
  <si>
    <t>5 504 423 22 01</t>
  </si>
  <si>
    <t>5 504 423 23 03</t>
  </si>
  <si>
    <t>5 504 423 30 00</t>
  </si>
  <si>
    <t>ROLLE</t>
  </si>
  <si>
    <t>5 504 423 34 00</t>
  </si>
  <si>
    <t>STANGE</t>
  </si>
  <si>
    <t>5 504 423 40 03</t>
  </si>
  <si>
    <t>5 504 423 40 06</t>
  </si>
  <si>
    <t>5 504 423 40 07</t>
  </si>
  <si>
    <t>5 504 423 45 01</t>
  </si>
  <si>
    <t>ACHSE</t>
  </si>
  <si>
    <t>5 504 423 45 06</t>
  </si>
  <si>
    <t>5 504 423 51 01</t>
  </si>
  <si>
    <t>BUCHSE</t>
  </si>
  <si>
    <t>5 504 423 51 02</t>
  </si>
  <si>
    <t>5 504 423 51 03</t>
  </si>
  <si>
    <t>5 504 420 06 16</t>
  </si>
  <si>
    <t>RAIL</t>
  </si>
  <si>
    <t>j55044200616</t>
  </si>
  <si>
    <t>5 504 420 06 17</t>
  </si>
  <si>
    <t>schiene</t>
  </si>
  <si>
    <t>j55044200617</t>
  </si>
  <si>
    <t>5 504 420 28 02</t>
  </si>
  <si>
    <t>halter</t>
  </si>
  <si>
    <t>j55044202802</t>
  </si>
  <si>
    <t>5 504 420 49 02</t>
  </si>
  <si>
    <t>battery support</t>
  </si>
  <si>
    <t>Index změny</t>
  </si>
  <si>
    <t>A</t>
  </si>
  <si>
    <t>B</t>
  </si>
  <si>
    <t>E</t>
  </si>
  <si>
    <t>/</t>
  </si>
  <si>
    <t>Veřejná zakázka: Povrchové úpravy - zinkování, chromátování - část B2</t>
  </si>
  <si>
    <t>Veřejná zakázka: Povrchové úpravy - zinkování, chromátování - část B1</t>
  </si>
  <si>
    <t>část B1 - MODRÝ ZINEK</t>
  </si>
  <si>
    <t>část B2 - ŽLUTÝ ZINEK</t>
  </si>
  <si>
    <t>část B3 - MODRÁ PASIVACE</t>
  </si>
  <si>
    <t>část B3 - Modrá pasivace</t>
  </si>
  <si>
    <t>část B2 - Žlutý zinek</t>
  </si>
  <si>
    <t>část B1 - Modrý zinek</t>
  </si>
  <si>
    <t>Jednotlivé části povrchových úprav</t>
  </si>
  <si>
    <t>Veřejná zakázka: Povrchové úpravy - zinkování, chromátování - Hodnotící list</t>
  </si>
  <si>
    <t xml:space="preserve"> </t>
  </si>
  <si>
    <t>Příloha č. 2 - Technická specifikace a ceník</t>
  </si>
  <si>
    <t>Příloha č. 2- Technická specifikace a ceník</t>
  </si>
  <si>
    <t>Veřejná zakázka: Povrchové úpravy - zinkování, chromátování- část B3</t>
  </si>
  <si>
    <t>Příloha 2- Technická specifikace a ceník</t>
  </si>
  <si>
    <t>Maximální počet kusů za období</t>
  </si>
  <si>
    <t>IČO:</t>
  </si>
  <si>
    <t>Rámcová dohoda o dílo č.: S232/23</t>
  </si>
  <si>
    <t>J2381568</t>
  </si>
  <si>
    <t>TLD1246263</t>
  </si>
  <si>
    <t>GARDE-CORPS</t>
  </si>
  <si>
    <t>SWT Bolzen Griff D30x39*</t>
  </si>
  <si>
    <t>238156800A3</t>
  </si>
  <si>
    <t>zinkovat dle KWN 2198289 , A2K</t>
  </si>
  <si>
    <t xml:space="preserve">část B4 - Chromátování </t>
  </si>
  <si>
    <t>Jednotková nabídková cena  v Kč  za MJ bez DPH včetně  dopravy</t>
  </si>
  <si>
    <t>Nabídková cena v Kč bez DPH za maximální množství  včetně dopravy</t>
  </si>
  <si>
    <t xml:space="preserve">zinkování </t>
  </si>
  <si>
    <t>Veřejná zakázka: Povrchové úpravy - zinkování, chromátování - část B4</t>
  </si>
  <si>
    <t>Celková nabídková cena za plnění VZ v Kč bez DPH</t>
  </si>
  <si>
    <t>Nabídková cena jednotlivých listů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</si>
</sst>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\ &quot;Kč&quot;"/>
    <numFmt numFmtId="165" formatCode="#,##0.00\ &quot;Kč&quot;"/>
    <numFmt numFmtId="166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 applyNumberFormat="0" applyFill="0" applyBorder="0" applyAlignment="0" applyProtection="0"/>
  </cellStyleXfs>
  <cellXfs count="17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1" fontId="5" fillId="0" borderId="1" xfId="1" applyNumberFormat="1" applyFont="1" applyBorder="1" applyAlignment="1">
      <alignment horizontal="left" vertical="center"/>
    </xf>
    <xf numFmtId="1" fontId="5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6" fillId="2" borderId="0" xfId="1" applyNumberFormat="1" applyFont="1" applyFill="1" applyAlignment="1">
      <alignment horizontal="center" vertical="center"/>
    </xf>
    <xf numFmtId="0" fontId="1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1" applyAlignment="1" applyProtection="1">
      <alignment vertical="center"/>
      <protection hidden="1"/>
    </xf>
    <xf numFmtId="49" fontId="5" fillId="0" borderId="1" xfId="1" applyNumberFormat="1" applyFont="1" applyBorder="1" applyAlignment="1" applyProtection="1">
      <alignment vertical="center"/>
      <protection hidden="1"/>
    </xf>
    <xf numFmtId="1" fontId="5" fillId="0" borderId="1" xfId="1" applyNumberFormat="1" applyFont="1" applyBorder="1" applyAlignment="1" applyProtection="1">
      <alignment horizontal="center" vertical="center"/>
      <protection hidden="1"/>
    </xf>
    <xf numFmtId="0" fontId="5" fillId="0" borderId="1" xfId="1" quotePrefix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166" fontId="6" fillId="2" borderId="0" xfId="1" applyNumberFormat="1" applyFont="1" applyFill="1" applyAlignment="1" applyProtection="1">
      <alignment horizontal="center" vertical="center"/>
      <protection hidden="1"/>
    </xf>
    <xf numFmtId="166" fontId="0" fillId="0" borderId="0" xfId="0" applyNumberFormat="1" applyAlignment="1" applyProtection="1">
      <alignment vertical="center"/>
      <protection hidden="1"/>
    </xf>
    <xf numFmtId="49" fontId="5" fillId="0" borderId="1" xfId="1" applyNumberFormat="1" applyFont="1" applyBorder="1" applyAlignment="1">
      <alignment vertical="center"/>
    </xf>
    <xf numFmtId="49" fontId="7" fillId="0" borderId="0" xfId="0" applyNumberFormat="1" applyFont="1" applyAlignment="1" applyProtection="1">
      <alignment horizontal="left" vertical="center"/>
      <protection hidden="1"/>
    </xf>
    <xf numFmtId="0" fontId="9" fillId="0" borderId="0" xfId="0" applyFont="1"/>
    <xf numFmtId="0" fontId="3" fillId="0" borderId="0" xfId="1" applyAlignment="1">
      <alignment vertical="center"/>
    </xf>
    <xf numFmtId="0" fontId="5" fillId="0" borderId="1" xfId="1" quotePrefix="1" applyFont="1" applyBorder="1" applyAlignment="1">
      <alignment horizontal="center" vertical="center"/>
    </xf>
    <xf numFmtId="1" fontId="5" fillId="0" borderId="1" xfId="1" applyNumberFormat="1" applyFont="1" applyBorder="1" applyAlignment="1" applyProtection="1">
      <alignment horizontal="left" vertical="center"/>
      <protection hidden="1"/>
    </xf>
    <xf numFmtId="165" fontId="6" fillId="6" borderId="22" xfId="1" applyNumberFormat="1" applyFont="1" applyFill="1" applyBorder="1" applyAlignment="1" applyProtection="1">
      <alignment horizontal="center" vertical="center"/>
      <protection hidden="1"/>
    </xf>
    <xf numFmtId="0" fontId="5" fillId="0" borderId="10" xfId="1" applyFont="1" applyBorder="1" applyAlignment="1" applyProtection="1">
      <alignment vertical="center"/>
      <protection hidden="1"/>
    </xf>
    <xf numFmtId="0" fontId="4" fillId="5" borderId="17" xfId="1" applyFont="1" applyFill="1" applyBorder="1" applyAlignment="1">
      <alignment horizontal="center" vertical="center" wrapText="1" shrinkToFit="1"/>
    </xf>
    <xf numFmtId="49" fontId="4" fillId="5" borderId="18" xfId="1" applyNumberFormat="1" applyFont="1" applyFill="1" applyBorder="1" applyAlignment="1">
      <alignment horizontal="center" vertical="center" wrapText="1" shrinkToFit="1"/>
    </xf>
    <xf numFmtId="0" fontId="4" fillId="5" borderId="18" xfId="1" applyFont="1" applyFill="1" applyBorder="1" applyAlignment="1">
      <alignment horizontal="center" vertical="center" wrapText="1" shrinkToFit="1"/>
    </xf>
    <xf numFmtId="164" fontId="4" fillId="5" borderId="18" xfId="1" applyNumberFormat="1" applyFont="1" applyFill="1" applyBorder="1" applyAlignment="1">
      <alignment horizontal="center" vertical="center" wrapText="1" shrinkToFit="1"/>
    </xf>
    <xf numFmtId="164" fontId="4" fillId="5" borderId="19" xfId="1" applyNumberFormat="1" applyFont="1" applyFill="1" applyBorder="1" applyAlignment="1">
      <alignment horizontal="center" vertical="center" wrapText="1" shrinkToFit="1"/>
    </xf>
    <xf numFmtId="0" fontId="5" fillId="0" borderId="1" xfId="1" applyFont="1" applyBorder="1" applyAlignment="1" applyProtection="1">
      <alignment horizontal="center" vertical="center"/>
      <protection hidden="1"/>
    </xf>
    <xf numFmtId="49" fontId="5" fillId="0" borderId="1" xfId="1" applyNumberFormat="1" applyFont="1" applyBorder="1" applyAlignment="1" applyProtection="1">
      <alignment horizontal="center" vertical="center"/>
      <protection hidden="1"/>
    </xf>
    <xf numFmtId="4" fontId="6" fillId="6" borderId="22" xfId="1" applyNumberFormat="1" applyFont="1" applyFill="1" applyBorder="1" applyAlignment="1" applyProtection="1">
      <alignment horizontal="center" vertical="center"/>
      <protection hidden="1"/>
    </xf>
    <xf numFmtId="4" fontId="5" fillId="0" borderId="23" xfId="1" applyNumberFormat="1" applyFont="1" applyBorder="1" applyAlignment="1" applyProtection="1">
      <alignment horizontal="center" vertical="center"/>
      <protection hidden="1"/>
    </xf>
    <xf numFmtId="49" fontId="5" fillId="0" borderId="2" xfId="1" applyNumberFormat="1" applyFont="1" applyBorder="1" applyAlignment="1">
      <alignment vertical="center"/>
    </xf>
    <xf numFmtId="1" fontId="5" fillId="0" borderId="2" xfId="1" applyNumberFormat="1" applyFont="1" applyBorder="1" applyAlignment="1">
      <alignment horizontal="left" vertical="center"/>
    </xf>
    <xf numFmtId="1" fontId="5" fillId="0" borderId="2" xfId="1" applyNumberFormat="1" applyFont="1" applyBorder="1" applyAlignment="1">
      <alignment horizontal="center" vertical="center"/>
    </xf>
    <xf numFmtId="0" fontId="5" fillId="0" borderId="2" xfId="1" quotePrefix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5" fillId="0" borderId="25" xfId="1" applyFont="1" applyBorder="1" applyAlignment="1">
      <alignment vertical="center"/>
    </xf>
    <xf numFmtId="4" fontId="5" fillId="0" borderId="26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49" fontId="5" fillId="0" borderId="13" xfId="1" applyNumberFormat="1" applyFont="1" applyBorder="1" applyAlignment="1">
      <alignment vertical="center"/>
    </xf>
    <xf numFmtId="1" fontId="5" fillId="0" borderId="13" xfId="1" applyNumberFormat="1" applyFont="1" applyBorder="1" applyAlignment="1">
      <alignment horizontal="left" vertical="center"/>
    </xf>
    <xf numFmtId="1" fontId="5" fillId="0" borderId="13" xfId="1" applyNumberFormat="1" applyFont="1" applyBorder="1" applyAlignment="1">
      <alignment horizontal="center" vertical="center"/>
    </xf>
    <xf numFmtId="0" fontId="5" fillId="0" borderId="13" xfId="1" quotePrefix="1" applyFont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2" fontId="0" fillId="0" borderId="34" xfId="0" applyNumberForma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4" fontId="5" fillId="3" borderId="23" xfId="1" applyNumberFormat="1" applyFont="1" applyFill="1" applyBorder="1" applyAlignment="1" applyProtection="1">
      <alignment horizontal="center" vertical="center"/>
      <protection hidden="1"/>
    </xf>
    <xf numFmtId="0" fontId="5" fillId="3" borderId="1" xfId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/>
    </xf>
    <xf numFmtId="4" fontId="5" fillId="3" borderId="23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 applyProtection="1">
      <alignment horizontal="center" vertical="center"/>
      <protection hidden="1"/>
    </xf>
    <xf numFmtId="49" fontId="5" fillId="3" borderId="1" xfId="1" applyNumberFormat="1" applyFont="1" applyFill="1" applyBorder="1" applyAlignment="1" applyProtection="1">
      <alignment horizontal="center" vertical="center"/>
      <protection hidden="1"/>
    </xf>
    <xf numFmtId="0" fontId="12" fillId="3" borderId="0" xfId="0" applyFont="1" applyFill="1"/>
    <xf numFmtId="0" fontId="13" fillId="0" borderId="0" xfId="0" applyFont="1"/>
    <xf numFmtId="0" fontId="5" fillId="0" borderId="1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" fontId="5" fillId="0" borderId="23" xfId="1" applyNumberFormat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" fontId="5" fillId="0" borderId="24" xfId="1" applyNumberFormat="1" applyFont="1" applyBorder="1" applyAlignment="1">
      <alignment horizontal="center" vertical="center"/>
    </xf>
    <xf numFmtId="4" fontId="5" fillId="5" borderId="2" xfId="1" applyNumberFormat="1" applyFont="1" applyFill="1" applyBorder="1" applyAlignment="1" applyProtection="1">
      <alignment horizontal="center" vertical="center"/>
      <protection locked="0"/>
    </xf>
    <xf numFmtId="4" fontId="5" fillId="5" borderId="1" xfId="1" applyNumberFormat="1" applyFont="1" applyFill="1" applyBorder="1" applyAlignment="1" applyProtection="1">
      <alignment horizontal="center" vertical="center"/>
      <protection locked="0"/>
    </xf>
    <xf numFmtId="4" fontId="5" fillId="5" borderId="13" xfId="1" applyNumberFormat="1" applyFont="1" applyFill="1" applyBorder="1" applyAlignment="1" applyProtection="1">
      <alignment horizontal="center" vertical="center"/>
      <protection locked="0"/>
    </xf>
    <xf numFmtId="4" fontId="5" fillId="5" borderId="1" xfId="1" applyNumberFormat="1" applyFont="1" applyFill="1" applyBorder="1" applyAlignment="1" applyProtection="1">
      <alignment horizontal="center" vertical="center"/>
      <protection locked="0" hidden="1"/>
    </xf>
    <xf numFmtId="0" fontId="12" fillId="0" borderId="0" xfId="0" applyFont="1"/>
    <xf numFmtId="0" fontId="5" fillId="3" borderId="10" xfId="1" applyFont="1" applyFill="1" applyBorder="1" applyAlignment="1" applyProtection="1">
      <alignment vertical="center"/>
      <protection hidden="1"/>
    </xf>
    <xf numFmtId="49" fontId="5" fillId="3" borderId="1" xfId="1" applyNumberFormat="1" applyFont="1" applyFill="1" applyBorder="1" applyAlignment="1" applyProtection="1">
      <alignment vertical="center"/>
      <protection hidden="1"/>
    </xf>
    <xf numFmtId="1" fontId="5" fillId="3" borderId="1" xfId="1" applyNumberFormat="1" applyFont="1" applyFill="1" applyBorder="1" applyAlignment="1" applyProtection="1">
      <alignment horizontal="left" vertical="center"/>
      <protection hidden="1"/>
    </xf>
    <xf numFmtId="1" fontId="5" fillId="3" borderId="1" xfId="1" applyNumberFormat="1" applyFont="1" applyFill="1" applyBorder="1" applyAlignment="1" applyProtection="1">
      <alignment horizontal="center" vertical="center"/>
      <protection hidden="1"/>
    </xf>
    <xf numFmtId="0" fontId="5" fillId="3" borderId="1" xfId="1" quotePrefix="1" applyFont="1" applyFill="1" applyBorder="1" applyAlignment="1" applyProtection="1">
      <alignment horizontal="center" vertical="center"/>
      <protection hidden="1"/>
    </xf>
    <xf numFmtId="0" fontId="14" fillId="3" borderId="0" xfId="0" applyFont="1" applyFill="1"/>
    <xf numFmtId="0" fontId="1" fillId="3" borderId="0" xfId="0" applyFont="1" applyFill="1"/>
    <xf numFmtId="0" fontId="0" fillId="3" borderId="0" xfId="0" applyFill="1" applyAlignment="1">
      <alignment vertical="center"/>
    </xf>
    <xf numFmtId="0" fontId="0" fillId="3" borderId="0" xfId="0" applyFill="1"/>
    <xf numFmtId="49" fontId="5" fillId="0" borderId="39" xfId="1" applyNumberFormat="1" applyFont="1" applyBorder="1" applyAlignment="1">
      <alignment vertical="center"/>
    </xf>
    <xf numFmtId="1" fontId="5" fillId="0" borderId="39" xfId="1" applyNumberFormat="1" applyFont="1" applyBorder="1" applyAlignment="1">
      <alignment horizontal="left" vertical="center"/>
    </xf>
    <xf numFmtId="0" fontId="5" fillId="0" borderId="39" xfId="1" quotePrefix="1" applyFont="1" applyBorder="1" applyAlignment="1">
      <alignment horizontal="center" vertical="center"/>
    </xf>
    <xf numFmtId="0" fontId="5" fillId="0" borderId="39" xfId="1" applyFont="1" applyBorder="1" applyAlignment="1">
      <alignment horizontal="center" vertical="center"/>
    </xf>
    <xf numFmtId="4" fontId="5" fillId="5" borderId="39" xfId="1" applyNumberFormat="1" applyFont="1" applyFill="1" applyBorder="1" applyAlignment="1" applyProtection="1">
      <alignment horizontal="center" vertical="center"/>
      <protection locked="0"/>
    </xf>
    <xf numFmtId="4" fontId="5" fillId="0" borderId="40" xfId="1" applyNumberFormat="1" applyFont="1" applyBorder="1" applyAlignment="1">
      <alignment horizontal="center" vertical="center"/>
    </xf>
    <xf numFmtId="165" fontId="6" fillId="6" borderId="22" xfId="1" applyNumberFormat="1" applyFont="1" applyFill="1" applyBorder="1" applyAlignment="1">
      <alignment horizontal="center" vertical="center"/>
    </xf>
    <xf numFmtId="0" fontId="5" fillId="0" borderId="12" xfId="1" applyFont="1" applyBorder="1" applyAlignment="1" applyProtection="1">
      <alignment vertical="center"/>
      <protection hidden="1"/>
    </xf>
    <xf numFmtId="49" fontId="5" fillId="0" borderId="13" xfId="1" applyNumberFormat="1" applyFont="1" applyBorder="1" applyAlignment="1" applyProtection="1">
      <alignment vertical="center"/>
      <protection hidden="1"/>
    </xf>
    <xf numFmtId="1" fontId="5" fillId="0" borderId="13" xfId="1" applyNumberFormat="1" applyFont="1" applyBorder="1" applyAlignment="1" applyProtection="1">
      <alignment horizontal="left" vertical="center"/>
      <protection hidden="1"/>
    </xf>
    <xf numFmtId="1" fontId="5" fillId="0" borderId="13" xfId="1" applyNumberFormat="1" applyFont="1" applyBorder="1" applyAlignment="1" applyProtection="1">
      <alignment horizontal="center" vertical="center"/>
      <protection hidden="1"/>
    </xf>
    <xf numFmtId="0" fontId="5" fillId="0" borderId="13" xfId="1" quotePrefix="1" applyFont="1" applyBorder="1" applyAlignment="1" applyProtection="1">
      <alignment horizontal="center" vertical="center"/>
      <protection hidden="1"/>
    </xf>
    <xf numFmtId="0" fontId="5" fillId="3" borderId="13" xfId="1" applyFont="1" applyFill="1" applyBorder="1" applyAlignment="1" applyProtection="1">
      <alignment horizontal="center" vertical="center"/>
      <protection hidden="1"/>
    </xf>
    <xf numFmtId="49" fontId="5" fillId="3" borderId="13" xfId="1" applyNumberFormat="1" applyFont="1" applyFill="1" applyBorder="1" applyAlignment="1" applyProtection="1">
      <alignment horizontal="center" vertical="center"/>
      <protection hidden="1"/>
    </xf>
    <xf numFmtId="4" fontId="5" fillId="5" borderId="13" xfId="1" applyNumberFormat="1" applyFont="1" applyFill="1" applyBorder="1" applyAlignment="1" applyProtection="1">
      <alignment horizontal="center" vertical="center"/>
      <protection locked="0" hidden="1"/>
    </xf>
    <xf numFmtId="4" fontId="5" fillId="3" borderId="24" xfId="1" applyNumberFormat="1" applyFont="1" applyFill="1" applyBorder="1" applyAlignment="1" applyProtection="1">
      <alignment horizontal="center" vertical="center"/>
      <protection hidden="1"/>
    </xf>
    <xf numFmtId="0" fontId="5" fillId="0" borderId="13" xfId="1" applyFont="1" applyBorder="1" applyAlignment="1" applyProtection="1">
      <alignment horizontal="center" vertical="center"/>
      <protection hidden="1"/>
    </xf>
    <xf numFmtId="49" fontId="5" fillId="0" borderId="13" xfId="1" applyNumberFormat="1" applyFont="1" applyBorder="1" applyAlignment="1" applyProtection="1">
      <alignment horizontal="center" vertical="center"/>
      <protection hidden="1"/>
    </xf>
    <xf numFmtId="4" fontId="5" fillId="0" borderId="24" xfId="1" applyNumberFormat="1" applyFont="1" applyBorder="1" applyAlignment="1" applyProtection="1">
      <alignment horizontal="center" vertical="center"/>
      <protection hidden="1"/>
    </xf>
    <xf numFmtId="0" fontId="5" fillId="0" borderId="5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1" fontId="5" fillId="0" borderId="6" xfId="1" applyNumberFormat="1" applyFont="1" applyBorder="1" applyAlignment="1">
      <alignment horizontal="left" vertical="center"/>
    </xf>
    <xf numFmtId="1" fontId="5" fillId="0" borderId="6" xfId="1" applyNumberFormat="1" applyFont="1" applyBorder="1" applyAlignment="1">
      <alignment horizontal="center" vertical="center"/>
    </xf>
    <xf numFmtId="0" fontId="5" fillId="0" borderId="6" xfId="1" quotePrefix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" fontId="5" fillId="5" borderId="6" xfId="1" applyNumberFormat="1" applyFont="1" applyFill="1" applyBorder="1" applyAlignment="1" applyProtection="1">
      <alignment horizontal="center" vertical="center"/>
      <protection locked="0"/>
    </xf>
    <xf numFmtId="4" fontId="5" fillId="0" borderId="44" xfId="1" applyNumberFormat="1" applyFont="1" applyBorder="1" applyAlignment="1">
      <alignment horizontal="center" vertical="center"/>
    </xf>
    <xf numFmtId="0" fontId="5" fillId="0" borderId="20" xfId="1" applyFont="1" applyBorder="1" applyAlignment="1">
      <alignment vertical="center"/>
    </xf>
    <xf numFmtId="0" fontId="5" fillId="3" borderId="39" xfId="1" applyFont="1" applyFill="1" applyBorder="1" applyAlignment="1">
      <alignment horizontal="center" vertical="center"/>
    </xf>
    <xf numFmtId="49" fontId="5" fillId="3" borderId="39" xfId="1" applyNumberFormat="1" applyFont="1" applyFill="1" applyBorder="1" applyAlignment="1">
      <alignment horizontal="center" vertical="center"/>
    </xf>
    <xf numFmtId="4" fontId="5" fillId="3" borderId="40" xfId="1" applyNumberFormat="1" applyFont="1" applyFill="1" applyBorder="1" applyAlignment="1">
      <alignment horizontal="center" vertical="center"/>
    </xf>
    <xf numFmtId="4" fontId="6" fillId="4" borderId="19" xfId="1" applyNumberFormat="1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1" fillId="6" borderId="41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2" fillId="7" borderId="17" xfId="0" applyFont="1" applyFill="1" applyBorder="1" applyAlignment="1" applyProtection="1">
      <alignment horizontal="center" vertical="center"/>
      <protection hidden="1"/>
    </xf>
    <xf numFmtId="0" fontId="2" fillId="7" borderId="18" xfId="0" applyFont="1" applyFill="1" applyBorder="1" applyAlignment="1" applyProtection="1">
      <alignment horizontal="center" vertical="center"/>
      <protection hidden="1"/>
    </xf>
    <xf numFmtId="0" fontId="2" fillId="7" borderId="19" xfId="0" applyFont="1" applyFill="1" applyBorder="1" applyAlignment="1" applyProtection="1">
      <alignment horizontal="center" vertical="center"/>
      <protection hidden="1"/>
    </xf>
    <xf numFmtId="0" fontId="1" fillId="6" borderId="20" xfId="0" applyFont="1" applyFill="1" applyBorder="1" applyAlignment="1" applyProtection="1">
      <alignment horizontal="center" vertical="center"/>
      <protection hidden="1"/>
    </xf>
    <xf numFmtId="0" fontId="1" fillId="6" borderId="21" xfId="0" applyFont="1" applyFill="1" applyBorder="1" applyAlignment="1" applyProtection="1">
      <alignment horizontal="center" vertical="center"/>
      <protection hidden="1"/>
    </xf>
    <xf numFmtId="0" fontId="2" fillId="6" borderId="27" xfId="0" applyFont="1" applyFill="1" applyBorder="1" applyAlignment="1" applyProtection="1">
      <alignment horizontal="center" vertical="center"/>
      <protection hidden="1"/>
    </xf>
    <xf numFmtId="0" fontId="2" fillId="6" borderId="28" xfId="0" applyFont="1" applyFill="1" applyBorder="1" applyAlignment="1" applyProtection="1">
      <alignment horizontal="center" vertical="center"/>
      <protection hidden="1"/>
    </xf>
    <xf numFmtId="0" fontId="2" fillId="6" borderId="29" xfId="0" applyFont="1" applyFill="1" applyBorder="1" applyAlignment="1" applyProtection="1">
      <alignment horizontal="center" vertical="center"/>
      <protection hidden="1"/>
    </xf>
    <xf numFmtId="0" fontId="2" fillId="8" borderId="17" xfId="0" applyFont="1" applyFill="1" applyBorder="1" applyAlignment="1">
      <alignment horizontal="center" vertical="center"/>
    </xf>
    <xf numFmtId="0" fontId="2" fillId="8" borderId="18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1" fillId="8" borderId="12" xfId="2" applyFont="1" applyFill="1" applyBorder="1" applyAlignment="1" applyProtection="1">
      <alignment horizontal="left" vertical="center"/>
    </xf>
    <xf numFmtId="0" fontId="11" fillId="8" borderId="13" xfId="2" applyFont="1" applyFill="1" applyBorder="1" applyAlignment="1" applyProtection="1">
      <alignment horizontal="left" vertical="center"/>
    </xf>
    <xf numFmtId="0" fontId="11" fillId="8" borderId="14" xfId="2" applyFont="1" applyFill="1" applyBorder="1" applyAlignment="1" applyProtection="1">
      <alignment horizontal="left" vertical="center"/>
    </xf>
    <xf numFmtId="0" fontId="1" fillId="4" borderId="20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left" vertical="center"/>
    </xf>
    <xf numFmtId="0" fontId="1" fillId="4" borderId="37" xfId="0" applyFont="1" applyFill="1" applyBorder="1" applyAlignment="1">
      <alignment horizontal="left" vertical="center"/>
    </xf>
    <xf numFmtId="0" fontId="1" fillId="4" borderId="32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 applyProtection="1">
      <alignment horizontal="left" vertical="top" wrapText="1"/>
      <protection hidden="1"/>
    </xf>
    <xf numFmtId="49" fontId="8" fillId="0" borderId="13" xfId="0" applyNumberFormat="1" applyFont="1" applyBorder="1" applyAlignment="1" applyProtection="1">
      <alignment horizontal="left" vertical="top" wrapText="1"/>
      <protection hidden="1"/>
    </xf>
    <xf numFmtId="49" fontId="7" fillId="0" borderId="0" xfId="0" applyNumberFormat="1" applyFont="1" applyAlignment="1" applyProtection="1">
      <alignment horizontal="left" vertical="center"/>
      <protection hidden="1"/>
    </xf>
    <xf numFmtId="49" fontId="8" fillId="0" borderId="5" xfId="0" applyNumberFormat="1" applyFont="1" applyBorder="1" applyAlignment="1" applyProtection="1">
      <alignment horizontal="left" vertical="center" wrapText="1"/>
      <protection hidden="1"/>
    </xf>
    <xf numFmtId="49" fontId="8" fillId="0" borderId="6" xfId="0" applyNumberFormat="1" applyFont="1" applyBorder="1" applyAlignment="1" applyProtection="1">
      <alignment horizontal="left" vertical="center" wrapText="1"/>
      <protection hidden="1"/>
    </xf>
    <xf numFmtId="49" fontId="8" fillId="0" borderId="10" xfId="0" applyNumberFormat="1" applyFont="1" applyBorder="1" applyAlignment="1" applyProtection="1">
      <alignment horizontal="left" vertical="center" wrapText="1"/>
      <protection hidden="1"/>
    </xf>
    <xf numFmtId="49" fontId="8" fillId="0" borderId="1" xfId="0" applyNumberFormat="1" applyFont="1" applyBorder="1" applyAlignment="1" applyProtection="1">
      <alignment horizontal="left" vertical="center" wrapText="1"/>
      <protection hidden="1"/>
    </xf>
    <xf numFmtId="49" fontId="8" fillId="5" borderId="7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5" borderId="8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5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11" fillId="4" borderId="5" xfId="2" applyFont="1" applyFill="1" applyBorder="1" applyAlignment="1" applyProtection="1">
      <alignment horizontal="left" vertical="center"/>
    </xf>
    <xf numFmtId="0" fontId="11" fillId="4" borderId="6" xfId="2" applyFont="1" applyFill="1" applyBorder="1" applyAlignment="1" applyProtection="1">
      <alignment horizontal="left" vertical="center"/>
    </xf>
    <xf numFmtId="0" fontId="11" fillId="4" borderId="7" xfId="2" applyFont="1" applyFill="1" applyBorder="1" applyAlignment="1" applyProtection="1">
      <alignment horizontal="left" vertical="center"/>
    </xf>
    <xf numFmtId="0" fontId="11" fillId="7" borderId="10" xfId="2" applyFont="1" applyFill="1" applyBorder="1" applyAlignment="1" applyProtection="1">
      <alignment horizontal="left" vertical="center"/>
      <protection hidden="1"/>
    </xf>
    <xf numFmtId="0" fontId="11" fillId="7" borderId="1" xfId="2" applyFont="1" applyFill="1" applyBorder="1" applyAlignment="1" applyProtection="1">
      <alignment horizontal="left" vertical="center"/>
      <protection hidden="1"/>
    </xf>
    <xf numFmtId="0" fontId="11" fillId="7" borderId="3" xfId="2" applyFont="1" applyFill="1" applyBorder="1" applyAlignment="1" applyProtection="1">
      <alignment horizontal="left" vertical="center"/>
      <protection hidden="1"/>
    </xf>
    <xf numFmtId="0" fontId="11" fillId="9" borderId="10" xfId="2" applyFont="1" applyFill="1" applyBorder="1" applyAlignment="1" applyProtection="1">
      <alignment horizontal="left" vertical="center"/>
      <protection hidden="1"/>
    </xf>
    <xf numFmtId="0" fontId="11" fillId="9" borderId="1" xfId="2" applyFont="1" applyFill="1" applyBorder="1" applyAlignment="1" applyProtection="1">
      <alignment horizontal="left" vertical="center"/>
      <protection hidden="1"/>
    </xf>
    <xf numFmtId="0" fontId="11" fillId="9" borderId="3" xfId="2" applyFont="1" applyFill="1" applyBorder="1" applyAlignment="1" applyProtection="1">
      <alignment horizontal="left" vertical="center"/>
      <protection hidden="1"/>
    </xf>
    <xf numFmtId="49" fontId="8" fillId="5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5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5" borderId="1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5" borderId="14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5" borderId="15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5" borderId="16" xfId="0" applyNumberFormat="1" applyFont="1" applyFill="1" applyBorder="1" applyAlignment="1" applyProtection="1">
      <alignment horizontal="center" vertical="center" wrapText="1"/>
      <protection locked="0" hidden="1"/>
    </xf>
    <xf numFmtId="2" fontId="1" fillId="4" borderId="38" xfId="0" applyNumberFormat="1" applyFont="1" applyFill="1" applyBorder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F2D8E372-A6DA-4018-98F7-418DCE1B9D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</xdr:colOff>
      <xdr:row>0</xdr:row>
      <xdr:rowOff>123825</xdr:rowOff>
    </xdr:from>
    <xdr:to>
      <xdr:col>7</xdr:col>
      <xdr:colOff>1141718</xdr:colOff>
      <xdr:row>3</xdr:row>
      <xdr:rowOff>169545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2075" y="123825"/>
          <a:ext cx="1094093" cy="628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0</xdr:rowOff>
    </xdr:from>
    <xdr:to>
      <xdr:col>10</xdr:col>
      <xdr:colOff>513068</xdr:colOff>
      <xdr:row>3</xdr:row>
      <xdr:rowOff>57150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30050" y="0"/>
          <a:ext cx="1094093" cy="628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85725</xdr:colOff>
      <xdr:row>0</xdr:row>
      <xdr:rowOff>28575</xdr:rowOff>
    </xdr:from>
    <xdr:to>
      <xdr:col>10</xdr:col>
      <xdr:colOff>1179818</xdr:colOff>
      <xdr:row>3</xdr:row>
      <xdr:rowOff>57150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9825" y="28575"/>
          <a:ext cx="1094093" cy="628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85725</xdr:rowOff>
    </xdr:from>
    <xdr:to>
      <xdr:col>10</xdr:col>
      <xdr:colOff>513068</xdr:colOff>
      <xdr:row>3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87250" y="85725"/>
          <a:ext cx="1094093" cy="6286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104775</xdr:rowOff>
    </xdr:from>
    <xdr:to>
      <xdr:col>9</xdr:col>
      <xdr:colOff>408293</xdr:colOff>
      <xdr:row>3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7225" y="104775"/>
          <a:ext cx="1094093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5"/>
  <sheetViews>
    <sheetView workbookViewId="0">
      <selection activeCell="L19" sqref="L19"/>
    </sheetView>
  </sheetViews>
  <sheetFormatPr defaultRowHeight="14.4" x14ac:dyDescent="0.3"/>
  <cols>
    <col min="1" max="1" width="4.109375" customWidth="1"/>
    <col min="3" max="3" width="19.88671875" customWidth="1"/>
    <col min="4" max="4" width="3.6640625" customWidth="1"/>
    <col min="5" max="5" width="18.5546875" customWidth="1"/>
    <col min="6" max="6" width="18.109375" customWidth="1"/>
    <col min="7" max="7" width="18.6640625" customWidth="1"/>
    <col min="8" max="8" width="18" customWidth="1"/>
  </cols>
  <sheetData>
    <row r="1" spans="1:8" x14ac:dyDescent="0.3">
      <c r="A1" s="1" t="s">
        <v>142</v>
      </c>
    </row>
    <row r="2" spans="1:8" x14ac:dyDescent="0.3">
      <c r="A2" s="81" t="s">
        <v>150</v>
      </c>
      <c r="B2" s="84"/>
      <c r="C2" s="84"/>
      <c r="D2" s="84"/>
      <c r="E2" s="84"/>
    </row>
    <row r="3" spans="1:8" x14ac:dyDescent="0.3">
      <c r="A3" s="82" t="s">
        <v>147</v>
      </c>
      <c r="B3" s="84"/>
      <c r="C3" s="84"/>
      <c r="D3" s="84"/>
      <c r="E3" s="84"/>
    </row>
    <row r="4" spans="1:8" ht="15" thickBot="1" x14ac:dyDescent="0.35"/>
    <row r="5" spans="1:8" ht="46.5" customHeight="1" thickBot="1" x14ac:dyDescent="0.35">
      <c r="B5" s="143" t="s">
        <v>141</v>
      </c>
      <c r="C5" s="144"/>
      <c r="D5" s="144"/>
      <c r="E5" s="145"/>
      <c r="F5" s="49" t="s">
        <v>163</v>
      </c>
      <c r="G5" s="50"/>
      <c r="H5" s="50"/>
    </row>
    <row r="6" spans="1:8" x14ac:dyDescent="0.3">
      <c r="B6" s="156" t="s">
        <v>140</v>
      </c>
      <c r="C6" s="157"/>
      <c r="D6" s="157"/>
      <c r="E6" s="158"/>
      <c r="F6" s="54">
        <f>'List B1_Modrý zinek'!K25</f>
        <v>0</v>
      </c>
      <c r="G6" s="51"/>
      <c r="H6" s="52"/>
    </row>
    <row r="7" spans="1:8" x14ac:dyDescent="0.3">
      <c r="B7" s="159" t="s">
        <v>139</v>
      </c>
      <c r="C7" s="160"/>
      <c r="D7" s="160"/>
      <c r="E7" s="161"/>
      <c r="F7" s="55">
        <f>'List B2_Žlutý zinek'!K13</f>
        <v>0</v>
      </c>
      <c r="G7" s="51"/>
      <c r="H7" s="52"/>
    </row>
    <row r="8" spans="1:8" x14ac:dyDescent="0.3">
      <c r="B8" s="162" t="s">
        <v>138</v>
      </c>
      <c r="C8" s="163"/>
      <c r="D8" s="163"/>
      <c r="E8" s="164"/>
      <c r="F8" s="55">
        <f>'List B3_Modrá pasivace'!K11</f>
        <v>0</v>
      </c>
      <c r="G8" s="51"/>
      <c r="H8" s="52"/>
    </row>
    <row r="9" spans="1:8" ht="15" thickBot="1" x14ac:dyDescent="0.35">
      <c r="B9" s="137" t="s">
        <v>157</v>
      </c>
      <c r="C9" s="138"/>
      <c r="D9" s="138"/>
      <c r="E9" s="139"/>
      <c r="F9" s="56">
        <f>'List B4_Chromátování'!J47</f>
        <v>0</v>
      </c>
      <c r="G9" s="51"/>
      <c r="H9" s="52"/>
    </row>
    <row r="10" spans="1:8" ht="15" thickBot="1" x14ac:dyDescent="0.35">
      <c r="B10" s="140" t="s">
        <v>162</v>
      </c>
      <c r="C10" s="141"/>
      <c r="D10" s="141"/>
      <c r="E10" s="142"/>
      <c r="F10" s="171">
        <f>SUM(F6:F9)</f>
        <v>0</v>
      </c>
      <c r="G10" s="53"/>
      <c r="H10" s="53"/>
    </row>
    <row r="11" spans="1:8" x14ac:dyDescent="0.3">
      <c r="B11" s="53"/>
      <c r="C11" s="53"/>
      <c r="D11" s="53"/>
      <c r="E11" s="53"/>
      <c r="F11" s="53"/>
      <c r="G11" s="53"/>
      <c r="H11" s="53"/>
    </row>
    <row r="13" spans="1:8" ht="15" thickBot="1" x14ac:dyDescent="0.35">
      <c r="A13" s="148" t="s">
        <v>25</v>
      </c>
      <c r="B13" s="148"/>
      <c r="C13" s="148"/>
      <c r="D13" s="19"/>
      <c r="E13" s="14"/>
      <c r="F13" s="14"/>
      <c r="G13" s="14"/>
      <c r="H13" s="14"/>
    </row>
    <row r="14" spans="1:8" x14ac:dyDescent="0.3">
      <c r="A14" s="149" t="s">
        <v>26</v>
      </c>
      <c r="B14" s="150"/>
      <c r="C14" s="150"/>
      <c r="D14" s="153"/>
      <c r="E14" s="154"/>
      <c r="F14" s="154"/>
      <c r="G14" s="154"/>
      <c r="H14" s="155"/>
    </row>
    <row r="15" spans="1:8" x14ac:dyDescent="0.3">
      <c r="A15" s="151" t="s">
        <v>149</v>
      </c>
      <c r="B15" s="152"/>
      <c r="C15" s="152"/>
      <c r="D15" s="165"/>
      <c r="E15" s="166"/>
      <c r="F15" s="166"/>
      <c r="G15" s="166"/>
      <c r="H15" s="167"/>
    </row>
    <row r="16" spans="1:8" ht="84.75" customHeight="1" thickBot="1" x14ac:dyDescent="0.35">
      <c r="A16" s="146" t="s">
        <v>27</v>
      </c>
      <c r="B16" s="147"/>
      <c r="C16" s="147"/>
      <c r="D16" s="168"/>
      <c r="E16" s="169"/>
      <c r="F16" s="169"/>
      <c r="G16" s="169"/>
      <c r="H16" s="170"/>
    </row>
    <row r="23" ht="15" customHeight="1" x14ac:dyDescent="0.3"/>
    <row r="25" ht="68.25" customHeight="1" x14ac:dyDescent="0.3"/>
  </sheetData>
  <protectedRanges>
    <protectedRange sqref="E14:H16" name="Oblast1"/>
  </protectedRanges>
  <mergeCells count="13">
    <mergeCell ref="B9:E9"/>
    <mergeCell ref="B10:E10"/>
    <mergeCell ref="B5:E5"/>
    <mergeCell ref="A16:C16"/>
    <mergeCell ref="A13:C13"/>
    <mergeCell ref="A14:C14"/>
    <mergeCell ref="A15:C15"/>
    <mergeCell ref="D14:H14"/>
    <mergeCell ref="B6:E6"/>
    <mergeCell ref="B7:E7"/>
    <mergeCell ref="B8:E8"/>
    <mergeCell ref="D15:H15"/>
    <mergeCell ref="D16:H16"/>
  </mergeCells>
  <hyperlinks>
    <hyperlink ref="B6:E6" location="'část B1_Modrý zinek'!A1" display="část B1 - Modrý zinek" xr:uid="{00000000-0004-0000-0500-000000000000}"/>
    <hyperlink ref="B7:E7" location="'část B2_Žlutý zinek'!A1" display="část B2 - Žlutý zinek" xr:uid="{00000000-0004-0000-0500-000001000000}"/>
    <hyperlink ref="B8:E8" location="'část B3_Modrá pasivace'!A1" display="část B3 - Modrá pasivace" xr:uid="{00000000-0004-0000-0500-000002000000}"/>
    <hyperlink ref="B9:E9" location="'část B5_Chromátování'!A1" display="část B5 - Chromátování " xr:uid="{00000000-0004-0000-0500-000004000000}"/>
  </hyperlink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workbookViewId="0">
      <selection activeCell="B30" sqref="B30"/>
    </sheetView>
  </sheetViews>
  <sheetFormatPr defaultRowHeight="14.4" x14ac:dyDescent="0.3"/>
  <cols>
    <col min="2" max="2" width="38.88671875" customWidth="1"/>
    <col min="3" max="4" width="20" customWidth="1"/>
    <col min="5" max="5" width="26.44140625" customWidth="1"/>
    <col min="6" max="6" width="25.44140625" customWidth="1"/>
    <col min="7" max="7" width="14.109375" customWidth="1"/>
    <col min="8" max="8" width="13.88671875" customWidth="1"/>
    <col min="11" max="11" width="11" bestFit="1" customWidth="1"/>
    <col min="12" max="12" width="11.6640625" style="75" customWidth="1"/>
  </cols>
  <sheetData>
    <row r="1" spans="1:12" x14ac:dyDescent="0.3">
      <c r="A1" s="1" t="s">
        <v>134</v>
      </c>
      <c r="B1" s="1"/>
      <c r="C1" s="1"/>
      <c r="D1" s="1"/>
      <c r="E1" s="1"/>
      <c r="F1" s="2"/>
      <c r="G1" s="2"/>
      <c r="H1" s="2"/>
      <c r="I1" s="2"/>
      <c r="J1" s="2"/>
      <c r="K1" s="2"/>
    </row>
    <row r="2" spans="1:12" s="84" customFormat="1" x14ac:dyDescent="0.3">
      <c r="A2" s="81" t="s">
        <v>150</v>
      </c>
      <c r="B2" s="82"/>
      <c r="C2" s="82"/>
      <c r="D2" s="82"/>
      <c r="E2" s="82"/>
      <c r="F2" s="83"/>
      <c r="G2" s="83"/>
      <c r="H2" s="83"/>
      <c r="I2" s="83"/>
      <c r="J2" s="83"/>
      <c r="K2" s="83"/>
      <c r="L2" s="63"/>
    </row>
    <row r="3" spans="1:12" x14ac:dyDescent="0.3">
      <c r="A3" s="1" t="s">
        <v>144</v>
      </c>
      <c r="B3" s="1"/>
      <c r="C3" s="1"/>
      <c r="D3" s="1"/>
      <c r="E3" s="1"/>
      <c r="F3" s="2"/>
      <c r="G3" s="2"/>
      <c r="H3" s="2"/>
      <c r="I3" s="2"/>
      <c r="J3" s="2"/>
      <c r="K3" s="2"/>
    </row>
    <row r="4" spans="1:12" ht="15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16.2" thickBot="1" x14ac:dyDescent="0.35">
      <c r="A5" s="118" t="s">
        <v>135</v>
      </c>
      <c r="B5" s="119"/>
      <c r="C5" s="119"/>
      <c r="D5" s="119"/>
      <c r="E5" s="119"/>
      <c r="F5" s="119"/>
      <c r="G5" s="119"/>
      <c r="H5" s="119"/>
      <c r="I5" s="119"/>
      <c r="J5" s="119"/>
      <c r="K5" s="120"/>
    </row>
    <row r="6" spans="1:12" ht="72" thickBot="1" x14ac:dyDescent="0.35">
      <c r="A6" s="26"/>
      <c r="B6" s="27" t="s">
        <v>0</v>
      </c>
      <c r="C6" s="27" t="s">
        <v>1</v>
      </c>
      <c r="D6" s="27" t="s">
        <v>128</v>
      </c>
      <c r="E6" s="27" t="s">
        <v>2</v>
      </c>
      <c r="F6" s="28" t="s">
        <v>3</v>
      </c>
      <c r="G6" s="28" t="s">
        <v>4</v>
      </c>
      <c r="H6" s="28" t="s">
        <v>148</v>
      </c>
      <c r="I6" s="27" t="s">
        <v>5</v>
      </c>
      <c r="J6" s="29" t="s">
        <v>158</v>
      </c>
      <c r="K6" s="30" t="s">
        <v>159</v>
      </c>
    </row>
    <row r="7" spans="1:12" x14ac:dyDescent="0.3">
      <c r="A7" s="41">
        <v>1</v>
      </c>
      <c r="B7" s="35" t="s">
        <v>6</v>
      </c>
      <c r="C7" s="36">
        <v>2230232</v>
      </c>
      <c r="D7" s="36">
        <v>0</v>
      </c>
      <c r="E7" s="35" t="s">
        <v>7</v>
      </c>
      <c r="F7" s="37">
        <v>995033052800</v>
      </c>
      <c r="G7" s="38">
        <v>48</v>
      </c>
      <c r="H7" s="39">
        <v>900</v>
      </c>
      <c r="I7" s="40" t="s">
        <v>8</v>
      </c>
      <c r="J7" s="71"/>
      <c r="K7" s="42">
        <f t="shared" ref="K7:K24" si="0">J7*H7</f>
        <v>0</v>
      </c>
    </row>
    <row r="8" spans="1:12" x14ac:dyDescent="0.3">
      <c r="A8" s="43">
        <v>2</v>
      </c>
      <c r="B8" s="18" t="s">
        <v>6</v>
      </c>
      <c r="C8" s="3">
        <v>2230351</v>
      </c>
      <c r="D8" s="3">
        <v>0</v>
      </c>
      <c r="E8" s="18" t="s">
        <v>9</v>
      </c>
      <c r="F8" s="4">
        <v>995032242500</v>
      </c>
      <c r="G8" s="22">
        <v>36</v>
      </c>
      <c r="H8" s="65">
        <v>650</v>
      </c>
      <c r="I8" s="66" t="s">
        <v>8</v>
      </c>
      <c r="J8" s="72"/>
      <c r="K8" s="67">
        <f t="shared" si="0"/>
        <v>0</v>
      </c>
    </row>
    <row r="9" spans="1:12" x14ac:dyDescent="0.3">
      <c r="A9" s="43">
        <v>3</v>
      </c>
      <c r="B9" s="18" t="s">
        <v>6</v>
      </c>
      <c r="C9" s="3">
        <v>2230894</v>
      </c>
      <c r="D9" s="3">
        <v>0</v>
      </c>
      <c r="E9" s="18" t="s">
        <v>10</v>
      </c>
      <c r="F9" s="4">
        <v>995033057700</v>
      </c>
      <c r="G9" s="22">
        <v>48</v>
      </c>
      <c r="H9" s="65">
        <v>950</v>
      </c>
      <c r="I9" s="66" t="s">
        <v>8</v>
      </c>
      <c r="J9" s="72"/>
      <c r="K9" s="67">
        <f t="shared" si="0"/>
        <v>0</v>
      </c>
    </row>
    <row r="10" spans="1:12" x14ac:dyDescent="0.3">
      <c r="A10" s="41">
        <v>4</v>
      </c>
      <c r="B10" s="18" t="s">
        <v>6</v>
      </c>
      <c r="C10" s="3">
        <v>2306233</v>
      </c>
      <c r="D10" s="3">
        <v>0</v>
      </c>
      <c r="E10" s="18" t="s">
        <v>11</v>
      </c>
      <c r="F10" s="4">
        <v>995032237200</v>
      </c>
      <c r="G10" s="22">
        <v>12</v>
      </c>
      <c r="H10" s="65">
        <v>230</v>
      </c>
      <c r="I10" s="66" t="s">
        <v>8</v>
      </c>
      <c r="J10" s="72"/>
      <c r="K10" s="67">
        <f t="shared" si="0"/>
        <v>0</v>
      </c>
      <c r="L10" s="63"/>
    </row>
    <row r="11" spans="1:12" x14ac:dyDescent="0.3">
      <c r="A11" s="43">
        <v>5</v>
      </c>
      <c r="B11" s="18" t="s">
        <v>12</v>
      </c>
      <c r="C11" s="3">
        <v>32330004</v>
      </c>
      <c r="D11" s="3">
        <v>0</v>
      </c>
      <c r="E11" s="18" t="s">
        <v>13</v>
      </c>
      <c r="F11" s="4">
        <v>990016005000</v>
      </c>
      <c r="G11" s="22">
        <v>20</v>
      </c>
      <c r="H11" s="65">
        <v>700</v>
      </c>
      <c r="I11" s="66" t="s">
        <v>8</v>
      </c>
      <c r="J11" s="72"/>
      <c r="K11" s="67">
        <f t="shared" si="0"/>
        <v>0</v>
      </c>
      <c r="L11" s="63"/>
    </row>
    <row r="12" spans="1:12" x14ac:dyDescent="0.3">
      <c r="A12" s="43">
        <v>6</v>
      </c>
      <c r="B12" s="18" t="s">
        <v>6</v>
      </c>
      <c r="C12" s="3" t="s">
        <v>14</v>
      </c>
      <c r="D12" s="3">
        <v>4</v>
      </c>
      <c r="E12" s="18" t="s">
        <v>9</v>
      </c>
      <c r="F12" s="4">
        <v>995032245300</v>
      </c>
      <c r="G12" s="22">
        <v>12</v>
      </c>
      <c r="H12" s="65">
        <v>210</v>
      </c>
      <c r="I12" s="66" t="s">
        <v>8</v>
      </c>
      <c r="J12" s="72"/>
      <c r="K12" s="67">
        <f t="shared" si="0"/>
        <v>0</v>
      </c>
      <c r="L12" s="63"/>
    </row>
    <row r="13" spans="1:12" x14ac:dyDescent="0.3">
      <c r="A13" s="41">
        <v>7</v>
      </c>
      <c r="B13" s="18" t="s">
        <v>16</v>
      </c>
      <c r="C13" s="3" t="s">
        <v>18</v>
      </c>
      <c r="D13" s="3">
        <v>1</v>
      </c>
      <c r="E13" s="18" t="s">
        <v>17</v>
      </c>
      <c r="F13" s="4">
        <v>995035044900</v>
      </c>
      <c r="G13" s="22">
        <v>20</v>
      </c>
      <c r="H13" s="65">
        <v>600</v>
      </c>
      <c r="I13" s="66" t="s">
        <v>8</v>
      </c>
      <c r="J13" s="72"/>
      <c r="K13" s="67">
        <f t="shared" si="0"/>
        <v>0</v>
      </c>
      <c r="L13" s="63"/>
    </row>
    <row r="14" spans="1:12" x14ac:dyDescent="0.3">
      <c r="A14" s="43">
        <v>8</v>
      </c>
      <c r="B14" s="18" t="s">
        <v>16</v>
      </c>
      <c r="C14" s="3" t="s">
        <v>19</v>
      </c>
      <c r="D14" s="3">
        <v>1</v>
      </c>
      <c r="E14" s="18" t="s">
        <v>17</v>
      </c>
      <c r="F14" s="4">
        <v>995035045000</v>
      </c>
      <c r="G14" s="22">
        <v>20</v>
      </c>
      <c r="H14" s="65">
        <v>350</v>
      </c>
      <c r="I14" s="66" t="s">
        <v>8</v>
      </c>
      <c r="J14" s="72"/>
      <c r="K14" s="67">
        <f t="shared" si="0"/>
        <v>0</v>
      </c>
      <c r="L14" s="63"/>
    </row>
    <row r="15" spans="1:12" x14ac:dyDescent="0.3">
      <c r="A15" s="43">
        <v>9</v>
      </c>
      <c r="B15" s="18" t="s">
        <v>16</v>
      </c>
      <c r="C15" s="3" t="s">
        <v>20</v>
      </c>
      <c r="D15" s="3">
        <v>1</v>
      </c>
      <c r="E15" s="18" t="s">
        <v>21</v>
      </c>
      <c r="F15" s="4">
        <v>995035045200</v>
      </c>
      <c r="G15" s="22">
        <v>20</v>
      </c>
      <c r="H15" s="65">
        <v>300</v>
      </c>
      <c r="I15" s="66" t="s">
        <v>8</v>
      </c>
      <c r="J15" s="72"/>
      <c r="K15" s="67">
        <f t="shared" si="0"/>
        <v>0</v>
      </c>
      <c r="L15" s="63"/>
    </row>
    <row r="16" spans="1:12" x14ac:dyDescent="0.3">
      <c r="A16" s="41">
        <v>10</v>
      </c>
      <c r="B16" s="18" t="s">
        <v>16</v>
      </c>
      <c r="C16" s="3" t="s">
        <v>22</v>
      </c>
      <c r="D16" s="3">
        <v>1</v>
      </c>
      <c r="E16" s="18" t="s">
        <v>23</v>
      </c>
      <c r="F16" s="4">
        <v>995035041800</v>
      </c>
      <c r="G16" s="22">
        <v>20</v>
      </c>
      <c r="H16" s="65">
        <v>200</v>
      </c>
      <c r="I16" s="66" t="s">
        <v>8</v>
      </c>
      <c r="J16" s="72"/>
      <c r="K16" s="67">
        <f t="shared" si="0"/>
        <v>0</v>
      </c>
      <c r="L16" s="63"/>
    </row>
    <row r="17" spans="1:12" x14ac:dyDescent="0.3">
      <c r="A17" s="43">
        <v>11</v>
      </c>
      <c r="B17" s="18" t="s">
        <v>42</v>
      </c>
      <c r="C17" s="3">
        <v>2461182</v>
      </c>
      <c r="D17" s="3">
        <v>1</v>
      </c>
      <c r="E17" s="3" t="s">
        <v>9</v>
      </c>
      <c r="F17" s="4" t="s">
        <v>43</v>
      </c>
      <c r="G17" s="22">
        <v>18</v>
      </c>
      <c r="H17" s="65">
        <v>310</v>
      </c>
      <c r="I17" s="66" t="s">
        <v>8</v>
      </c>
      <c r="J17" s="72"/>
      <c r="K17" s="67">
        <f t="shared" si="0"/>
        <v>0</v>
      </c>
      <c r="L17" s="63"/>
    </row>
    <row r="18" spans="1:12" x14ac:dyDescent="0.3">
      <c r="A18" s="43">
        <v>12</v>
      </c>
      <c r="B18" s="18" t="s">
        <v>42</v>
      </c>
      <c r="C18" s="3">
        <v>2463337</v>
      </c>
      <c r="D18" s="3">
        <v>0</v>
      </c>
      <c r="E18" s="3" t="s">
        <v>9</v>
      </c>
      <c r="F18" s="4">
        <v>995032263400</v>
      </c>
      <c r="G18" s="22">
        <v>12</v>
      </c>
      <c r="H18" s="65">
        <v>500</v>
      </c>
      <c r="I18" s="66" t="s">
        <v>8</v>
      </c>
      <c r="J18" s="72"/>
      <c r="K18" s="67">
        <f t="shared" si="0"/>
        <v>0</v>
      </c>
      <c r="L18" s="63"/>
    </row>
    <row r="19" spans="1:12" x14ac:dyDescent="0.3">
      <c r="A19" s="41">
        <v>13</v>
      </c>
      <c r="B19" s="18" t="s">
        <v>60</v>
      </c>
      <c r="C19" s="3">
        <v>9200066</v>
      </c>
      <c r="D19" s="3" t="s">
        <v>129</v>
      </c>
      <c r="E19" s="3" t="s">
        <v>49</v>
      </c>
      <c r="F19" s="4" t="s">
        <v>50</v>
      </c>
      <c r="G19" s="22">
        <v>24</v>
      </c>
      <c r="H19" s="65">
        <v>150</v>
      </c>
      <c r="I19" s="66" t="s">
        <v>8</v>
      </c>
      <c r="J19" s="72"/>
      <c r="K19" s="67">
        <f t="shared" si="0"/>
        <v>0</v>
      </c>
      <c r="L19" s="63"/>
    </row>
    <row r="20" spans="1:12" x14ac:dyDescent="0.3">
      <c r="A20" s="43">
        <v>14</v>
      </c>
      <c r="B20" s="18" t="s">
        <v>60</v>
      </c>
      <c r="C20" s="3" t="s">
        <v>51</v>
      </c>
      <c r="D20" s="3" t="s">
        <v>130</v>
      </c>
      <c r="E20" s="3" t="s">
        <v>52</v>
      </c>
      <c r="F20" s="4" t="s">
        <v>53</v>
      </c>
      <c r="G20" s="22">
        <v>192</v>
      </c>
      <c r="H20" s="65">
        <v>500</v>
      </c>
      <c r="I20" s="66" t="s">
        <v>8</v>
      </c>
      <c r="J20" s="72"/>
      <c r="K20" s="67">
        <f t="shared" si="0"/>
        <v>0</v>
      </c>
      <c r="L20" s="63"/>
    </row>
    <row r="21" spans="1:12" x14ac:dyDescent="0.3">
      <c r="A21" s="43">
        <v>15</v>
      </c>
      <c r="B21" s="18" t="s">
        <v>60</v>
      </c>
      <c r="C21" s="3" t="s">
        <v>55</v>
      </c>
      <c r="D21" s="3" t="s">
        <v>129</v>
      </c>
      <c r="E21" s="3" t="s">
        <v>56</v>
      </c>
      <c r="F21" s="4" t="s">
        <v>54</v>
      </c>
      <c r="G21" s="22">
        <v>72</v>
      </c>
      <c r="H21" s="65">
        <v>500</v>
      </c>
      <c r="I21" s="66" t="s">
        <v>8</v>
      </c>
      <c r="J21" s="72"/>
      <c r="K21" s="67">
        <f t="shared" si="0"/>
        <v>0</v>
      </c>
      <c r="L21" s="63"/>
    </row>
    <row r="22" spans="1:12" x14ac:dyDescent="0.3">
      <c r="A22" s="41">
        <v>16</v>
      </c>
      <c r="B22" s="18" t="s">
        <v>156</v>
      </c>
      <c r="C22" s="86" t="s">
        <v>155</v>
      </c>
      <c r="D22" s="86">
        <v>0</v>
      </c>
      <c r="E22" s="86" t="s">
        <v>154</v>
      </c>
      <c r="F22" s="4" t="s">
        <v>151</v>
      </c>
      <c r="G22" s="87">
        <v>12</v>
      </c>
      <c r="H22" s="88">
        <v>200</v>
      </c>
      <c r="I22" s="66" t="s">
        <v>8</v>
      </c>
      <c r="J22" s="89"/>
      <c r="K22" s="90">
        <f t="shared" si="0"/>
        <v>0</v>
      </c>
      <c r="L22" s="63"/>
    </row>
    <row r="23" spans="1:12" x14ac:dyDescent="0.3">
      <c r="A23" s="43">
        <v>17</v>
      </c>
      <c r="B23" s="85" t="s">
        <v>160</v>
      </c>
      <c r="C23" s="86">
        <v>1246263</v>
      </c>
      <c r="D23" s="86" t="s">
        <v>130</v>
      </c>
      <c r="E23" s="86" t="s">
        <v>153</v>
      </c>
      <c r="F23" s="4" t="s">
        <v>152</v>
      </c>
      <c r="G23" s="87">
        <v>48</v>
      </c>
      <c r="H23" s="88">
        <v>800</v>
      </c>
      <c r="I23" s="66" t="s">
        <v>8</v>
      </c>
      <c r="J23" s="89"/>
      <c r="K23" s="90">
        <f t="shared" si="0"/>
        <v>0</v>
      </c>
      <c r="L23" s="63"/>
    </row>
    <row r="24" spans="1:12" ht="15" thickBot="1" x14ac:dyDescent="0.35">
      <c r="A24" s="44">
        <v>18</v>
      </c>
      <c r="B24" s="45" t="s">
        <v>60</v>
      </c>
      <c r="C24" s="46" t="s">
        <v>58</v>
      </c>
      <c r="D24" s="46" t="s">
        <v>129</v>
      </c>
      <c r="E24" s="46" t="s">
        <v>57</v>
      </c>
      <c r="F24" s="47" t="s">
        <v>59</v>
      </c>
      <c r="G24" s="48">
        <v>12</v>
      </c>
      <c r="H24" s="68">
        <v>80</v>
      </c>
      <c r="I24" s="69" t="s">
        <v>8</v>
      </c>
      <c r="J24" s="73"/>
      <c r="K24" s="70">
        <f t="shared" si="0"/>
        <v>0</v>
      </c>
      <c r="L24" s="63"/>
    </row>
    <row r="25" spans="1:12" ht="15" thickBot="1" x14ac:dyDescent="0.35">
      <c r="A25" s="2"/>
      <c r="B25" s="2"/>
      <c r="C25" s="2"/>
      <c r="D25" s="2"/>
      <c r="E25" s="2"/>
      <c r="F25" s="2"/>
      <c r="G25" s="121" t="s">
        <v>24</v>
      </c>
      <c r="H25" s="122"/>
      <c r="I25" s="122"/>
      <c r="J25" s="123"/>
      <c r="K25" s="91">
        <f>SUM(K7:K24)</f>
        <v>0</v>
      </c>
    </row>
    <row r="26" spans="1:12" ht="9.75" customHeight="1" x14ac:dyDescent="0.3">
      <c r="A26" s="2"/>
      <c r="B26" s="2"/>
      <c r="C26" s="2"/>
      <c r="D26" s="2"/>
      <c r="E26" s="2"/>
      <c r="F26" s="2"/>
      <c r="G26" s="5"/>
      <c r="H26" s="5"/>
      <c r="I26" s="5"/>
      <c r="J26" s="5"/>
      <c r="K26" s="6"/>
    </row>
    <row r="27" spans="1:12" ht="12" customHeight="1" x14ac:dyDescent="0.3">
      <c r="I27" s="2"/>
      <c r="J27" s="2"/>
      <c r="K27" s="2"/>
    </row>
    <row r="28" spans="1:12" ht="12" customHeight="1" x14ac:dyDescent="0.3">
      <c r="I28" s="2"/>
      <c r="J28" s="2"/>
      <c r="K28" s="2"/>
      <c r="L28" s="75" t="s">
        <v>143</v>
      </c>
    </row>
    <row r="29" spans="1:12" ht="12" customHeight="1" x14ac:dyDescent="0.3">
      <c r="I29" s="2"/>
      <c r="J29" s="2"/>
      <c r="K29" s="2"/>
    </row>
    <row r="30" spans="1:12" ht="26.25" customHeight="1" x14ac:dyDescent="0.3">
      <c r="I30" s="2"/>
      <c r="J30" s="2"/>
      <c r="K30" s="2"/>
    </row>
  </sheetData>
  <sheetProtection algorithmName="SHA-512" hashValue="rbqVseViUCYkCmUbAgvydrwGbRAWc334uMIX3CiKPiyDLcG2V5dVQN1M0RE1y/hDmeLUmFR1mOCFYYBYUaJVNg==" saltValue="VaW9wri7E8fEUE15yEGkhA==" spinCount="100000" sheet="1" objects="1" scenarios="1"/>
  <protectedRanges>
    <protectedRange sqref="E28:H30" name="Oblast1"/>
  </protectedRanges>
  <autoFilter ref="A6:K24" xr:uid="{00000000-0001-0000-0000-000000000000}"/>
  <mergeCells count="2">
    <mergeCell ref="A5:K5"/>
    <mergeCell ref="G25:J25"/>
  </mergeCells>
  <conditionalFormatting sqref="F7:F16">
    <cfRule type="duplicateValues" dxfId="6" priority="81" stopIfTrue="1"/>
  </conditionalFormatting>
  <conditionalFormatting sqref="F17:F24">
    <cfRule type="duplicateValues" dxfId="5" priority="79" stopIfTrue="1"/>
  </conditionalFormatting>
  <pageMargins left="0.7" right="0.7" top="0.78740157499999996" bottom="0.78740157499999996" header="0.3" footer="0.3"/>
  <pageSetup paperSize="9" scale="5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8"/>
  <sheetViews>
    <sheetView workbookViewId="0">
      <selection activeCell="E25" sqref="E25"/>
    </sheetView>
  </sheetViews>
  <sheetFormatPr defaultRowHeight="14.4" x14ac:dyDescent="0.3"/>
  <cols>
    <col min="2" max="2" width="35.109375" customWidth="1"/>
    <col min="3" max="4" width="13.109375" customWidth="1"/>
    <col min="5" max="5" width="16.6640625" customWidth="1"/>
    <col min="6" max="6" width="16.33203125" customWidth="1"/>
    <col min="7" max="7" width="13.44140625" customWidth="1"/>
    <col min="8" max="8" width="13.88671875" customWidth="1"/>
    <col min="10" max="10" width="9.109375" customWidth="1"/>
    <col min="11" max="11" width="19.33203125" customWidth="1"/>
    <col min="12" max="12" width="9.109375" style="75"/>
  </cols>
  <sheetData>
    <row r="1" spans="1:12" ht="15.6" x14ac:dyDescent="0.3">
      <c r="A1" s="1" t="s">
        <v>133</v>
      </c>
      <c r="B1" s="8"/>
      <c r="C1" s="8"/>
      <c r="D1" s="8"/>
      <c r="E1" s="8"/>
      <c r="F1" s="9"/>
      <c r="G1" s="9"/>
      <c r="H1" s="9"/>
      <c r="I1" s="9"/>
      <c r="J1" s="9"/>
      <c r="K1" s="9"/>
    </row>
    <row r="2" spans="1:12" ht="15.6" x14ac:dyDescent="0.3">
      <c r="A2" s="81" t="s">
        <v>150</v>
      </c>
      <c r="B2" s="8"/>
      <c r="C2" s="8"/>
      <c r="D2" s="8"/>
      <c r="E2" s="8"/>
      <c r="F2" s="9"/>
      <c r="G2" s="9"/>
      <c r="H2" s="9"/>
      <c r="I2" s="9"/>
      <c r="J2" s="9"/>
      <c r="K2" s="9"/>
    </row>
    <row r="3" spans="1:12" ht="15.6" x14ac:dyDescent="0.3">
      <c r="A3" s="7" t="s">
        <v>144</v>
      </c>
      <c r="B3" s="8"/>
      <c r="C3" s="8"/>
      <c r="D3" s="8"/>
      <c r="E3" s="8"/>
      <c r="F3" s="9"/>
      <c r="G3" s="9"/>
      <c r="H3" s="9"/>
      <c r="I3" s="9"/>
      <c r="J3" s="9"/>
      <c r="K3" s="9"/>
    </row>
    <row r="4" spans="1:12" ht="15" thickBo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2" ht="16.2" thickBot="1" x14ac:dyDescent="0.35">
      <c r="A5" s="124" t="s">
        <v>136</v>
      </c>
      <c r="B5" s="125"/>
      <c r="C5" s="125"/>
      <c r="D5" s="125"/>
      <c r="E5" s="125"/>
      <c r="F5" s="125"/>
      <c r="G5" s="125"/>
      <c r="H5" s="125"/>
      <c r="I5" s="125"/>
      <c r="J5" s="125"/>
      <c r="K5" s="126"/>
    </row>
    <row r="6" spans="1:12" ht="61.8" thickBot="1" x14ac:dyDescent="0.35">
      <c r="A6" s="26"/>
      <c r="B6" s="27" t="s">
        <v>0</v>
      </c>
      <c r="C6" s="27" t="s">
        <v>1</v>
      </c>
      <c r="D6" s="27" t="s">
        <v>128</v>
      </c>
      <c r="E6" s="27" t="s">
        <v>2</v>
      </c>
      <c r="F6" s="28" t="s">
        <v>3</v>
      </c>
      <c r="G6" s="28" t="s">
        <v>4</v>
      </c>
      <c r="H6" s="28" t="s">
        <v>148</v>
      </c>
      <c r="I6" s="27" t="s">
        <v>5</v>
      </c>
      <c r="J6" s="29" t="s">
        <v>158</v>
      </c>
      <c r="K6" s="30" t="s">
        <v>159</v>
      </c>
    </row>
    <row r="7" spans="1:12" x14ac:dyDescent="0.3">
      <c r="A7" s="41">
        <v>1</v>
      </c>
      <c r="B7" s="35" t="s">
        <v>28</v>
      </c>
      <c r="C7" s="36" t="s">
        <v>29</v>
      </c>
      <c r="D7" s="36" t="s">
        <v>129</v>
      </c>
      <c r="E7" s="35" t="s">
        <v>30</v>
      </c>
      <c r="F7" s="37">
        <v>999011006600</v>
      </c>
      <c r="G7" s="38">
        <v>20</v>
      </c>
      <c r="H7" s="39">
        <v>150</v>
      </c>
      <c r="I7" s="40" t="s">
        <v>8</v>
      </c>
      <c r="J7" s="71"/>
      <c r="K7" s="42">
        <f t="shared" ref="K7:K12" si="0">H7*J7</f>
        <v>0</v>
      </c>
    </row>
    <row r="8" spans="1:12" x14ac:dyDescent="0.3">
      <c r="A8" s="43">
        <v>2</v>
      </c>
      <c r="B8" s="18" t="s">
        <v>28</v>
      </c>
      <c r="C8" s="3" t="s">
        <v>31</v>
      </c>
      <c r="D8" s="3" t="s">
        <v>130</v>
      </c>
      <c r="E8" s="18" t="s">
        <v>32</v>
      </c>
      <c r="F8" s="4">
        <v>999116010100</v>
      </c>
      <c r="G8" s="22">
        <v>2</v>
      </c>
      <c r="H8" s="65">
        <v>5</v>
      </c>
      <c r="I8" s="66" t="s">
        <v>8</v>
      </c>
      <c r="J8" s="72"/>
      <c r="K8" s="67">
        <f t="shared" si="0"/>
        <v>0</v>
      </c>
    </row>
    <row r="9" spans="1:12" s="84" customFormat="1" ht="12.75" customHeight="1" x14ac:dyDescent="0.3">
      <c r="A9" s="76">
        <v>3</v>
      </c>
      <c r="B9" s="77" t="s">
        <v>28</v>
      </c>
      <c r="C9" s="78" t="s">
        <v>33</v>
      </c>
      <c r="D9" s="78">
        <v>8</v>
      </c>
      <c r="E9" s="77" t="s">
        <v>34</v>
      </c>
      <c r="F9" s="79">
        <v>999015005100</v>
      </c>
      <c r="G9" s="80">
        <v>50</v>
      </c>
      <c r="H9" s="61">
        <v>4</v>
      </c>
      <c r="I9" s="62" t="s">
        <v>8</v>
      </c>
      <c r="J9" s="74"/>
      <c r="K9" s="57">
        <f t="shared" si="0"/>
        <v>0</v>
      </c>
      <c r="L9" s="63"/>
    </row>
    <row r="10" spans="1:12" s="84" customFormat="1" ht="14.25" customHeight="1" x14ac:dyDescent="0.3">
      <c r="A10" s="76">
        <v>4</v>
      </c>
      <c r="B10" s="77" t="s">
        <v>45</v>
      </c>
      <c r="C10" s="78" t="s">
        <v>46</v>
      </c>
      <c r="D10" s="78" t="s">
        <v>131</v>
      </c>
      <c r="E10" s="77" t="s">
        <v>34</v>
      </c>
      <c r="F10" s="79">
        <v>999015025100</v>
      </c>
      <c r="G10" s="80">
        <v>2</v>
      </c>
      <c r="H10" s="61">
        <v>6</v>
      </c>
      <c r="I10" s="62" t="s">
        <v>8</v>
      </c>
      <c r="J10" s="74"/>
      <c r="K10" s="57">
        <f t="shared" si="0"/>
        <v>0</v>
      </c>
      <c r="L10" s="63"/>
    </row>
    <row r="11" spans="1:12" s="84" customFormat="1" x14ac:dyDescent="0.3">
      <c r="A11" s="76">
        <v>5</v>
      </c>
      <c r="B11" s="77" t="s">
        <v>47</v>
      </c>
      <c r="C11" s="78" t="s">
        <v>48</v>
      </c>
      <c r="D11" s="78" t="s">
        <v>130</v>
      </c>
      <c r="E11" s="77" t="s">
        <v>32</v>
      </c>
      <c r="F11" s="79">
        <v>999116030100</v>
      </c>
      <c r="G11" s="80">
        <v>5</v>
      </c>
      <c r="H11" s="61">
        <v>10</v>
      </c>
      <c r="I11" s="62" t="s">
        <v>8</v>
      </c>
      <c r="J11" s="74"/>
      <c r="K11" s="57">
        <f t="shared" si="0"/>
        <v>0</v>
      </c>
      <c r="L11" s="63"/>
    </row>
    <row r="12" spans="1:12" ht="15" thickBot="1" x14ac:dyDescent="0.35">
      <c r="A12" s="92">
        <v>6</v>
      </c>
      <c r="B12" s="93" t="s">
        <v>44</v>
      </c>
      <c r="C12" s="94">
        <v>32330004</v>
      </c>
      <c r="D12" s="94">
        <v>0</v>
      </c>
      <c r="E12" s="93" t="s">
        <v>13</v>
      </c>
      <c r="F12" s="95">
        <v>990016005000</v>
      </c>
      <c r="G12" s="96">
        <v>20</v>
      </c>
      <c r="H12" s="97">
        <v>700</v>
      </c>
      <c r="I12" s="98" t="s">
        <v>8</v>
      </c>
      <c r="J12" s="99"/>
      <c r="K12" s="100">
        <f t="shared" si="0"/>
        <v>0</v>
      </c>
      <c r="L12" s="63"/>
    </row>
    <row r="13" spans="1:12" ht="15" thickBot="1" x14ac:dyDescent="0.35">
      <c r="A13" s="14"/>
      <c r="B13" s="14"/>
      <c r="C13" s="14"/>
      <c r="D13" s="14"/>
      <c r="E13" s="14"/>
      <c r="F13" s="14"/>
      <c r="G13" s="127" t="s">
        <v>24</v>
      </c>
      <c r="H13" s="128"/>
      <c r="I13" s="128"/>
      <c r="J13" s="128"/>
      <c r="K13" s="24">
        <f>SUM(K7:K12)</f>
        <v>0</v>
      </c>
    </row>
    <row r="14" spans="1:12" x14ac:dyDescent="0.3">
      <c r="A14" s="14"/>
      <c r="B14" s="14"/>
      <c r="C14" s="14"/>
      <c r="D14" s="14"/>
      <c r="E14" s="14"/>
      <c r="F14" s="14"/>
      <c r="G14" s="15"/>
      <c r="H14" s="15"/>
      <c r="I14" s="15"/>
      <c r="J14" s="15"/>
      <c r="K14" s="16"/>
    </row>
    <row r="15" spans="1:12" x14ac:dyDescent="0.3">
      <c r="I15" s="14"/>
      <c r="J15" s="14"/>
      <c r="K15" s="17"/>
    </row>
    <row r="16" spans="1:12" x14ac:dyDescent="0.3">
      <c r="I16" s="14"/>
      <c r="J16" s="14"/>
      <c r="K16" s="14"/>
    </row>
    <row r="17" spans="9:11" x14ac:dyDescent="0.3">
      <c r="I17" s="14"/>
      <c r="J17" s="14"/>
      <c r="K17" s="14"/>
    </row>
    <row r="18" spans="9:11" ht="35.25" customHeight="1" x14ac:dyDescent="0.3">
      <c r="I18" s="14"/>
      <c r="J18" s="14"/>
      <c r="K18" s="14"/>
    </row>
  </sheetData>
  <sheetProtection algorithmName="SHA-512" hashValue="AEUU4SAjASbtirDrm02a+J3o9nSO41VvEBiZg+EW34RFON7tpydBf0SwBRA/iVok0bLKnNp0+Wja2vYH4W/WDQ==" saltValue="C4+xYMFTu+J9bb3Zk4yDmQ==" spinCount="100000" sheet="1" objects="1" scenarios="1"/>
  <mergeCells count="2">
    <mergeCell ref="A5:K5"/>
    <mergeCell ref="G13:J13"/>
  </mergeCells>
  <conditionalFormatting sqref="F7:F8">
    <cfRule type="duplicateValues" dxfId="4" priority="1" stopIfTrue="1"/>
  </conditionalFormatting>
  <conditionalFormatting sqref="F9:F12">
    <cfRule type="duplicateValues" dxfId="3" priority="84" stopIfTrue="1"/>
  </conditionalFormatting>
  <pageMargins left="0.7" right="0.7" top="0.78740157499999996" bottom="0.78740157499999996" header="0.3" footer="0.3"/>
  <pageSetup paperSize="9" scale="7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7"/>
  <sheetViews>
    <sheetView workbookViewId="0">
      <selection activeCell="B29" sqref="B29"/>
    </sheetView>
  </sheetViews>
  <sheetFormatPr defaultRowHeight="14.4" x14ac:dyDescent="0.3"/>
  <cols>
    <col min="1" max="1" width="14.5546875" customWidth="1"/>
    <col min="2" max="2" width="66.33203125" customWidth="1"/>
    <col min="3" max="4" width="16.88671875" customWidth="1"/>
    <col min="5" max="5" width="19.88671875" customWidth="1"/>
    <col min="6" max="6" width="17" customWidth="1"/>
    <col min="12" max="12" width="9.109375" style="75"/>
  </cols>
  <sheetData>
    <row r="1" spans="1:12" ht="15.6" x14ac:dyDescent="0.3">
      <c r="A1" s="1" t="s">
        <v>146</v>
      </c>
      <c r="B1" s="8"/>
      <c r="C1" s="8"/>
      <c r="D1" s="8"/>
      <c r="E1" s="8"/>
      <c r="F1" s="9"/>
      <c r="G1" s="9"/>
      <c r="H1" s="9"/>
      <c r="I1" s="9"/>
      <c r="J1" s="9"/>
      <c r="K1" s="9"/>
    </row>
    <row r="2" spans="1:12" ht="15.6" x14ac:dyDescent="0.3">
      <c r="A2" s="81" t="s">
        <v>150</v>
      </c>
      <c r="B2" s="8"/>
      <c r="C2" s="8"/>
      <c r="D2" s="8"/>
      <c r="E2" s="8"/>
      <c r="F2" s="9"/>
      <c r="G2" s="9"/>
      <c r="H2" s="9"/>
      <c r="I2" s="9"/>
      <c r="J2" s="9"/>
      <c r="K2" s="9"/>
    </row>
    <row r="3" spans="1:12" ht="15.6" x14ac:dyDescent="0.3">
      <c r="A3" s="7" t="s">
        <v>145</v>
      </c>
      <c r="B3" s="8"/>
      <c r="C3" s="8"/>
      <c r="D3" s="8"/>
      <c r="E3" s="8"/>
      <c r="F3" s="9"/>
      <c r="G3" s="9"/>
      <c r="H3" s="9"/>
      <c r="I3" s="9"/>
      <c r="J3" s="9"/>
      <c r="K3" s="9"/>
    </row>
    <row r="4" spans="1:12" ht="15" thickBo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2" ht="16.2" thickBot="1" x14ac:dyDescent="0.35">
      <c r="A5" s="129" t="s">
        <v>137</v>
      </c>
      <c r="B5" s="130"/>
      <c r="C5" s="130"/>
      <c r="D5" s="130"/>
      <c r="E5" s="130"/>
      <c r="F5" s="130"/>
      <c r="G5" s="130"/>
      <c r="H5" s="130"/>
      <c r="I5" s="130"/>
      <c r="J5" s="130"/>
      <c r="K5" s="131"/>
    </row>
    <row r="6" spans="1:12" ht="72" thickBot="1" x14ac:dyDescent="0.35">
      <c r="A6" s="26"/>
      <c r="B6" s="27" t="s">
        <v>0</v>
      </c>
      <c r="C6" s="27" t="s">
        <v>1</v>
      </c>
      <c r="D6" s="27" t="s">
        <v>128</v>
      </c>
      <c r="E6" s="27" t="s">
        <v>2</v>
      </c>
      <c r="F6" s="28" t="s">
        <v>3</v>
      </c>
      <c r="G6" s="28" t="s">
        <v>4</v>
      </c>
      <c r="H6" s="28" t="s">
        <v>148</v>
      </c>
      <c r="I6" s="27" t="s">
        <v>5</v>
      </c>
      <c r="J6" s="29" t="s">
        <v>158</v>
      </c>
      <c r="K6" s="30" t="s">
        <v>159</v>
      </c>
    </row>
    <row r="7" spans="1:12" x14ac:dyDescent="0.3">
      <c r="A7" s="41">
        <v>1</v>
      </c>
      <c r="B7" s="35" t="s">
        <v>41</v>
      </c>
      <c r="C7" s="36" t="s">
        <v>35</v>
      </c>
      <c r="D7" s="36" t="s">
        <v>132</v>
      </c>
      <c r="E7" s="35" t="s">
        <v>36</v>
      </c>
      <c r="F7" s="37">
        <v>990009004300</v>
      </c>
      <c r="G7" s="38">
        <v>30</v>
      </c>
      <c r="H7" s="39">
        <v>100</v>
      </c>
      <c r="I7" s="40" t="s">
        <v>8</v>
      </c>
      <c r="J7" s="71"/>
      <c r="K7" s="42">
        <f t="shared" ref="K7:K10" si="0">H7*J7</f>
        <v>0</v>
      </c>
    </row>
    <row r="8" spans="1:12" x14ac:dyDescent="0.3">
      <c r="A8" s="43">
        <v>2</v>
      </c>
      <c r="B8" s="18" t="s">
        <v>41</v>
      </c>
      <c r="C8" s="3" t="s">
        <v>37</v>
      </c>
      <c r="D8" s="3" t="s">
        <v>132</v>
      </c>
      <c r="E8" s="18" t="s">
        <v>38</v>
      </c>
      <c r="F8" s="4">
        <v>990009004400</v>
      </c>
      <c r="G8" s="22">
        <v>10</v>
      </c>
      <c r="H8" s="65">
        <v>30</v>
      </c>
      <c r="I8" s="66" t="s">
        <v>8</v>
      </c>
      <c r="J8" s="72"/>
      <c r="K8" s="67">
        <f t="shared" si="0"/>
        <v>0</v>
      </c>
    </row>
    <row r="9" spans="1:12" x14ac:dyDescent="0.3">
      <c r="A9" s="25">
        <v>3</v>
      </c>
      <c r="B9" s="11" t="s">
        <v>41</v>
      </c>
      <c r="C9" s="23" t="s">
        <v>39</v>
      </c>
      <c r="D9" s="23" t="s">
        <v>132</v>
      </c>
      <c r="E9" s="11" t="s">
        <v>15</v>
      </c>
      <c r="F9" s="12">
        <v>990009004700</v>
      </c>
      <c r="G9" s="13">
        <v>10</v>
      </c>
      <c r="H9" s="31">
        <v>30</v>
      </c>
      <c r="I9" s="32" t="s">
        <v>8</v>
      </c>
      <c r="J9" s="74"/>
      <c r="K9" s="34">
        <f t="shared" si="0"/>
        <v>0</v>
      </c>
      <c r="L9" s="63"/>
    </row>
    <row r="10" spans="1:12" ht="15" thickBot="1" x14ac:dyDescent="0.35">
      <c r="A10" s="92">
        <v>4</v>
      </c>
      <c r="B10" s="93" t="s">
        <v>41</v>
      </c>
      <c r="C10" s="94" t="s">
        <v>40</v>
      </c>
      <c r="D10" s="94" t="s">
        <v>132</v>
      </c>
      <c r="E10" s="93" t="s">
        <v>15</v>
      </c>
      <c r="F10" s="95">
        <v>990009002000</v>
      </c>
      <c r="G10" s="96">
        <v>10</v>
      </c>
      <c r="H10" s="101">
        <v>30</v>
      </c>
      <c r="I10" s="102" t="s">
        <v>8</v>
      </c>
      <c r="J10" s="99"/>
      <c r="K10" s="103">
        <f t="shared" si="0"/>
        <v>0</v>
      </c>
      <c r="L10" s="63"/>
    </row>
    <row r="11" spans="1:12" ht="15" thickBot="1" x14ac:dyDescent="0.35">
      <c r="A11" s="14"/>
      <c r="B11" s="14"/>
      <c r="C11" s="14"/>
      <c r="D11" s="14"/>
      <c r="E11" s="14"/>
      <c r="F11" s="14"/>
      <c r="G11" s="127" t="s">
        <v>24</v>
      </c>
      <c r="H11" s="128"/>
      <c r="I11" s="128"/>
      <c r="J11" s="128"/>
      <c r="K11" s="33">
        <f>SUM(K7:K10)</f>
        <v>0</v>
      </c>
    </row>
    <row r="12" spans="1:12" x14ac:dyDescent="0.3">
      <c r="A12" s="14"/>
      <c r="B12" s="14"/>
      <c r="C12" s="14"/>
      <c r="D12" s="14"/>
      <c r="E12" s="14"/>
      <c r="F12" s="14"/>
      <c r="G12" s="15"/>
      <c r="H12" s="15"/>
      <c r="I12" s="15"/>
      <c r="J12" s="15"/>
      <c r="K12" s="16"/>
    </row>
    <row r="13" spans="1:12" x14ac:dyDescent="0.3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2" ht="15" customHeigh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2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2" ht="15.75" customHeigh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8" x14ac:dyDescent="0.3">
      <c r="A17" s="14"/>
      <c r="B17" s="14"/>
      <c r="C17" s="14"/>
      <c r="D17" s="14"/>
      <c r="E17" s="14"/>
      <c r="F17" s="14"/>
      <c r="G17" s="14"/>
      <c r="H17" s="14"/>
    </row>
  </sheetData>
  <sheetProtection algorithmName="SHA-512" hashValue="BoGko+nWMBCOUQlUIbd2Sy/W6ZUGDlfhru68sj0Vl8yDItJkOGJSPd/8L57ESQLQm4rnnPp+GGBIOKnaz21ysw==" saltValue="sYFeD+t1n/kACrccyPAQFA==" spinCount="100000" sheet="1" objects="1" scenarios="1"/>
  <protectedRanges>
    <protectedRange sqref="E14:H16" name="Oblast1"/>
  </protectedRanges>
  <mergeCells count="2">
    <mergeCell ref="A5:K5"/>
    <mergeCell ref="G11:J11"/>
  </mergeCells>
  <conditionalFormatting sqref="F7:F8">
    <cfRule type="duplicateValues" dxfId="2" priority="1" stopIfTrue="1"/>
  </conditionalFormatting>
  <conditionalFormatting sqref="F9:F10">
    <cfRule type="duplicateValues" dxfId="1" priority="86" stopIfTrue="1"/>
  </conditionalFormatting>
  <pageMargins left="0.7" right="0.7" top="0.78740157499999996" bottom="0.78740157499999996" header="0.3" footer="0.3"/>
  <pageSetup paperSize="9" scale="6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2"/>
  <sheetViews>
    <sheetView tabSelected="1" topLeftCell="A9" workbookViewId="0">
      <selection activeCell="Q24" sqref="Q24"/>
    </sheetView>
  </sheetViews>
  <sheetFormatPr defaultRowHeight="14.4" x14ac:dyDescent="0.3"/>
  <cols>
    <col min="2" max="2" width="39.33203125" customWidth="1"/>
    <col min="3" max="3" width="12.33203125" customWidth="1"/>
    <col min="4" max="4" width="21.44140625" customWidth="1"/>
    <col min="5" max="5" width="14.109375" customWidth="1"/>
    <col min="6" max="6" width="10.44140625" customWidth="1"/>
    <col min="7" max="7" width="11.44140625" customWidth="1"/>
    <col min="8" max="8" width="11" customWidth="1"/>
    <col min="9" max="9" width="10.6640625" customWidth="1"/>
    <col min="10" max="10" width="17.6640625" customWidth="1"/>
    <col min="11" max="11" width="9.109375" style="63"/>
  </cols>
  <sheetData>
    <row r="1" spans="1:11" ht="15.6" x14ac:dyDescent="0.3">
      <c r="A1" s="1" t="s">
        <v>161</v>
      </c>
      <c r="B1" s="20"/>
      <c r="C1" s="20"/>
      <c r="D1" s="20"/>
      <c r="E1" s="21"/>
      <c r="F1" s="21"/>
      <c r="G1" s="21"/>
      <c r="H1" s="21"/>
      <c r="I1" s="21"/>
      <c r="J1" s="21"/>
    </row>
    <row r="2" spans="1:11" ht="15.6" x14ac:dyDescent="0.3">
      <c r="A2" s="81" t="s">
        <v>150</v>
      </c>
      <c r="B2" s="64"/>
      <c r="C2" s="20"/>
      <c r="D2" s="20"/>
      <c r="E2" s="21"/>
      <c r="F2" s="21"/>
      <c r="G2" s="21"/>
      <c r="H2" s="21"/>
      <c r="I2" s="21"/>
      <c r="J2" s="21"/>
    </row>
    <row r="3" spans="1:11" ht="15.6" x14ac:dyDescent="0.3">
      <c r="A3" s="1" t="s">
        <v>144</v>
      </c>
      <c r="B3" s="20"/>
      <c r="C3" s="20"/>
      <c r="D3" s="20"/>
      <c r="E3" s="21"/>
      <c r="F3" s="21"/>
      <c r="G3" s="21"/>
      <c r="H3" s="21"/>
      <c r="I3" s="21"/>
      <c r="J3" s="21"/>
    </row>
    <row r="4" spans="1:11" ht="15" thickBot="1" x14ac:dyDescent="0.35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1" ht="16.2" thickBot="1" x14ac:dyDescent="0.35">
      <c r="A5" s="132" t="s">
        <v>157</v>
      </c>
      <c r="B5" s="133"/>
      <c r="C5" s="133"/>
      <c r="D5" s="133"/>
      <c r="E5" s="133"/>
      <c r="F5" s="133"/>
      <c r="G5" s="133"/>
      <c r="H5" s="133"/>
      <c r="I5" s="133"/>
      <c r="J5" s="134"/>
    </row>
    <row r="6" spans="1:11" ht="61.8" thickBot="1" x14ac:dyDescent="0.35">
      <c r="A6" s="26"/>
      <c r="B6" s="27" t="s">
        <v>61</v>
      </c>
      <c r="C6" s="27" t="s">
        <v>1</v>
      </c>
      <c r="D6" s="27" t="s">
        <v>2</v>
      </c>
      <c r="E6" s="27" t="s">
        <v>3</v>
      </c>
      <c r="F6" s="28" t="s">
        <v>4</v>
      </c>
      <c r="G6" s="28" t="s">
        <v>148</v>
      </c>
      <c r="H6" s="28" t="s">
        <v>5</v>
      </c>
      <c r="I6" s="27" t="s">
        <v>158</v>
      </c>
      <c r="J6" s="30" t="s">
        <v>159</v>
      </c>
      <c r="K6" s="75"/>
    </row>
    <row r="7" spans="1:11" x14ac:dyDescent="0.3">
      <c r="A7" s="104">
        <v>1</v>
      </c>
      <c r="B7" s="105" t="s">
        <v>62</v>
      </c>
      <c r="C7" s="106" t="s">
        <v>63</v>
      </c>
      <c r="D7" s="105" t="s">
        <v>64</v>
      </c>
      <c r="E7" s="107">
        <v>999207031200</v>
      </c>
      <c r="F7" s="108">
        <v>20</v>
      </c>
      <c r="G7" s="109">
        <v>100</v>
      </c>
      <c r="H7" s="110" t="s">
        <v>8</v>
      </c>
      <c r="I7" s="111"/>
      <c r="J7" s="112">
        <f t="shared" ref="J7:J46" si="0">I7*G7</f>
        <v>0</v>
      </c>
    </row>
    <row r="8" spans="1:11" x14ac:dyDescent="0.3">
      <c r="A8" s="43">
        <v>2</v>
      </c>
      <c r="B8" s="18" t="s">
        <v>62</v>
      </c>
      <c r="C8" s="3" t="s">
        <v>65</v>
      </c>
      <c r="D8" s="18" t="s">
        <v>66</v>
      </c>
      <c r="E8" s="4">
        <v>999208030200</v>
      </c>
      <c r="F8" s="22">
        <v>2</v>
      </c>
      <c r="G8" s="58">
        <v>50</v>
      </c>
      <c r="H8" s="59" t="s">
        <v>8</v>
      </c>
      <c r="I8" s="72"/>
      <c r="J8" s="60">
        <f t="shared" si="0"/>
        <v>0</v>
      </c>
    </row>
    <row r="9" spans="1:11" x14ac:dyDescent="0.3">
      <c r="A9" s="43">
        <v>3</v>
      </c>
      <c r="B9" s="18" t="s">
        <v>62</v>
      </c>
      <c r="C9" s="3" t="s">
        <v>67</v>
      </c>
      <c r="D9" s="18" t="s">
        <v>68</v>
      </c>
      <c r="E9" s="4">
        <v>999207011100</v>
      </c>
      <c r="F9" s="22">
        <v>20</v>
      </c>
      <c r="G9" s="58">
        <v>50</v>
      </c>
      <c r="H9" s="59" t="s">
        <v>8</v>
      </c>
      <c r="I9" s="72"/>
      <c r="J9" s="60">
        <f t="shared" si="0"/>
        <v>0</v>
      </c>
    </row>
    <row r="10" spans="1:11" x14ac:dyDescent="0.3">
      <c r="A10" s="41">
        <v>4</v>
      </c>
      <c r="B10" s="18" t="s">
        <v>62</v>
      </c>
      <c r="C10" s="3" t="s">
        <v>69</v>
      </c>
      <c r="D10" s="18" t="s">
        <v>68</v>
      </c>
      <c r="E10" s="4">
        <v>999208030700</v>
      </c>
      <c r="F10" s="22">
        <v>2</v>
      </c>
      <c r="G10" s="58">
        <v>15</v>
      </c>
      <c r="H10" s="59" t="s">
        <v>8</v>
      </c>
      <c r="I10" s="72"/>
      <c r="J10" s="60">
        <f t="shared" si="0"/>
        <v>0</v>
      </c>
    </row>
    <row r="11" spans="1:11" x14ac:dyDescent="0.3">
      <c r="A11" s="43">
        <v>5</v>
      </c>
      <c r="B11" s="18" t="s">
        <v>62</v>
      </c>
      <c r="C11" s="3" t="s">
        <v>70</v>
      </c>
      <c r="D11" s="18" t="s">
        <v>68</v>
      </c>
      <c r="E11" s="4">
        <v>999207040200</v>
      </c>
      <c r="F11" s="22">
        <v>20</v>
      </c>
      <c r="G11" s="58">
        <v>100</v>
      </c>
      <c r="H11" s="59" t="s">
        <v>8</v>
      </c>
      <c r="I11" s="72"/>
      <c r="J11" s="60">
        <f t="shared" si="0"/>
        <v>0</v>
      </c>
    </row>
    <row r="12" spans="1:11" x14ac:dyDescent="0.3">
      <c r="A12" s="43">
        <v>6</v>
      </c>
      <c r="B12" s="18" t="s">
        <v>62</v>
      </c>
      <c r="C12" s="3" t="s">
        <v>71</v>
      </c>
      <c r="D12" s="18" t="s">
        <v>72</v>
      </c>
      <c r="E12" s="4">
        <v>999208005600</v>
      </c>
      <c r="F12" s="22">
        <v>2</v>
      </c>
      <c r="G12" s="58">
        <v>10</v>
      </c>
      <c r="H12" s="59" t="s">
        <v>8</v>
      </c>
      <c r="I12" s="72"/>
      <c r="J12" s="60">
        <f t="shared" si="0"/>
        <v>0</v>
      </c>
    </row>
    <row r="13" spans="1:11" x14ac:dyDescent="0.3">
      <c r="A13" s="41">
        <v>7</v>
      </c>
      <c r="B13" s="18" t="s">
        <v>62</v>
      </c>
      <c r="C13" s="3" t="s">
        <v>73</v>
      </c>
      <c r="D13" s="18" t="s">
        <v>72</v>
      </c>
      <c r="E13" s="4">
        <v>999207010300</v>
      </c>
      <c r="F13" s="22">
        <v>5</v>
      </c>
      <c r="G13" s="58">
        <v>30</v>
      </c>
      <c r="H13" s="59" t="s">
        <v>8</v>
      </c>
      <c r="I13" s="72"/>
      <c r="J13" s="60">
        <f t="shared" si="0"/>
        <v>0</v>
      </c>
    </row>
    <row r="14" spans="1:11" x14ac:dyDescent="0.3">
      <c r="A14" s="43">
        <v>8</v>
      </c>
      <c r="B14" s="18" t="s">
        <v>62</v>
      </c>
      <c r="C14" s="3" t="s">
        <v>74</v>
      </c>
      <c r="D14" s="18" t="s">
        <v>75</v>
      </c>
      <c r="E14" s="4">
        <v>999207030500</v>
      </c>
      <c r="F14" s="22">
        <v>20</v>
      </c>
      <c r="G14" s="58">
        <v>100</v>
      </c>
      <c r="H14" s="59" t="s">
        <v>8</v>
      </c>
      <c r="I14" s="72"/>
      <c r="J14" s="60">
        <f t="shared" si="0"/>
        <v>0</v>
      </c>
    </row>
    <row r="15" spans="1:11" x14ac:dyDescent="0.3">
      <c r="A15" s="43">
        <v>9</v>
      </c>
      <c r="B15" s="18" t="s">
        <v>62</v>
      </c>
      <c r="C15" s="3" t="s">
        <v>76</v>
      </c>
      <c r="D15" s="18" t="s">
        <v>64</v>
      </c>
      <c r="E15" s="4">
        <v>999207010600</v>
      </c>
      <c r="F15" s="22">
        <v>5</v>
      </c>
      <c r="G15" s="58">
        <v>30</v>
      </c>
      <c r="H15" s="59" t="s">
        <v>8</v>
      </c>
      <c r="I15" s="72"/>
      <c r="J15" s="60">
        <f t="shared" si="0"/>
        <v>0</v>
      </c>
    </row>
    <row r="16" spans="1:11" x14ac:dyDescent="0.3">
      <c r="A16" s="41">
        <v>10</v>
      </c>
      <c r="B16" s="18" t="s">
        <v>62</v>
      </c>
      <c r="C16" s="3" t="s">
        <v>77</v>
      </c>
      <c r="D16" s="18" t="s">
        <v>78</v>
      </c>
      <c r="E16" s="4">
        <v>999207031300</v>
      </c>
      <c r="F16" s="22">
        <v>20</v>
      </c>
      <c r="G16" s="58">
        <v>100</v>
      </c>
      <c r="H16" s="59" t="s">
        <v>8</v>
      </c>
      <c r="I16" s="72"/>
      <c r="J16" s="60">
        <f t="shared" si="0"/>
        <v>0</v>
      </c>
    </row>
    <row r="17" spans="1:16" x14ac:dyDescent="0.3">
      <c r="A17" s="43">
        <v>11</v>
      </c>
      <c r="B17" s="18" t="s">
        <v>62</v>
      </c>
      <c r="C17" s="3" t="s">
        <v>79</v>
      </c>
      <c r="D17" s="18" t="s">
        <v>80</v>
      </c>
      <c r="E17" s="4">
        <v>999208021600</v>
      </c>
      <c r="F17" s="22">
        <v>2</v>
      </c>
      <c r="G17" s="58">
        <v>20</v>
      </c>
      <c r="H17" s="59" t="s">
        <v>8</v>
      </c>
      <c r="I17" s="72"/>
      <c r="J17" s="60">
        <f t="shared" si="0"/>
        <v>0</v>
      </c>
    </row>
    <row r="18" spans="1:16" x14ac:dyDescent="0.3">
      <c r="A18" s="43">
        <v>12</v>
      </c>
      <c r="B18" s="18" t="s">
        <v>62</v>
      </c>
      <c r="C18" s="3" t="s">
        <v>81</v>
      </c>
      <c r="D18" s="18" t="s">
        <v>82</v>
      </c>
      <c r="E18" s="4">
        <v>999208021300</v>
      </c>
      <c r="F18" s="22">
        <v>2</v>
      </c>
      <c r="G18" s="58">
        <v>20</v>
      </c>
      <c r="H18" s="59" t="s">
        <v>8</v>
      </c>
      <c r="I18" s="72"/>
      <c r="J18" s="60">
        <f t="shared" si="0"/>
        <v>0</v>
      </c>
    </row>
    <row r="19" spans="1:16" x14ac:dyDescent="0.3">
      <c r="A19" s="41">
        <v>13</v>
      </c>
      <c r="B19" s="18" t="s">
        <v>62</v>
      </c>
      <c r="C19" s="3" t="s">
        <v>83</v>
      </c>
      <c r="D19" s="18" t="s">
        <v>84</v>
      </c>
      <c r="E19" s="4">
        <v>999208000200</v>
      </c>
      <c r="F19" s="22">
        <v>2</v>
      </c>
      <c r="G19" s="58">
        <v>20</v>
      </c>
      <c r="H19" s="59" t="s">
        <v>8</v>
      </c>
      <c r="I19" s="72"/>
      <c r="J19" s="60">
        <f t="shared" si="0"/>
        <v>0</v>
      </c>
    </row>
    <row r="20" spans="1:16" x14ac:dyDescent="0.3">
      <c r="A20" s="43">
        <v>14</v>
      </c>
      <c r="B20" s="18" t="s">
        <v>62</v>
      </c>
      <c r="C20" s="3" t="s">
        <v>85</v>
      </c>
      <c r="D20" s="18" t="s">
        <v>84</v>
      </c>
      <c r="E20" s="4">
        <v>999208020900</v>
      </c>
      <c r="F20" s="22">
        <v>2</v>
      </c>
      <c r="G20" s="58">
        <v>20</v>
      </c>
      <c r="H20" s="59" t="s">
        <v>8</v>
      </c>
      <c r="I20" s="72"/>
      <c r="J20" s="60">
        <f t="shared" si="0"/>
        <v>0</v>
      </c>
    </row>
    <row r="21" spans="1:16" x14ac:dyDescent="0.3">
      <c r="A21" s="43">
        <v>15</v>
      </c>
      <c r="B21" s="18" t="s">
        <v>62</v>
      </c>
      <c r="C21" s="3" t="s">
        <v>86</v>
      </c>
      <c r="D21" s="18" t="s">
        <v>64</v>
      </c>
      <c r="E21" s="4">
        <v>999207010900</v>
      </c>
      <c r="F21" s="22">
        <v>5</v>
      </c>
      <c r="G21" s="58">
        <v>30</v>
      </c>
      <c r="H21" s="59" t="s">
        <v>8</v>
      </c>
      <c r="I21" s="72"/>
      <c r="J21" s="60">
        <f t="shared" si="0"/>
        <v>0</v>
      </c>
    </row>
    <row r="22" spans="1:16" x14ac:dyDescent="0.3">
      <c r="A22" s="41">
        <v>16</v>
      </c>
      <c r="B22" s="18" t="s">
        <v>62</v>
      </c>
      <c r="C22" s="3" t="s">
        <v>87</v>
      </c>
      <c r="D22" s="18" t="s">
        <v>64</v>
      </c>
      <c r="E22" s="4">
        <v>999208006000</v>
      </c>
      <c r="F22" s="22">
        <v>4</v>
      </c>
      <c r="G22" s="58">
        <v>20</v>
      </c>
      <c r="H22" s="59" t="s">
        <v>8</v>
      </c>
      <c r="I22" s="72"/>
      <c r="J22" s="60">
        <f t="shared" si="0"/>
        <v>0</v>
      </c>
    </row>
    <row r="23" spans="1:16" x14ac:dyDescent="0.3">
      <c r="A23" s="43">
        <v>17</v>
      </c>
      <c r="B23" s="18" t="s">
        <v>62</v>
      </c>
      <c r="C23" s="3" t="s">
        <v>88</v>
      </c>
      <c r="D23" s="18" t="s">
        <v>89</v>
      </c>
      <c r="E23" s="4">
        <v>999208006600</v>
      </c>
      <c r="F23" s="22">
        <v>2</v>
      </c>
      <c r="G23" s="58">
        <v>20</v>
      </c>
      <c r="H23" s="59" t="s">
        <v>8</v>
      </c>
      <c r="I23" s="72"/>
      <c r="J23" s="60">
        <f t="shared" si="0"/>
        <v>0</v>
      </c>
    </row>
    <row r="24" spans="1:16" x14ac:dyDescent="0.3">
      <c r="A24" s="43">
        <v>18</v>
      </c>
      <c r="B24" s="18" t="s">
        <v>62</v>
      </c>
      <c r="C24" s="3" t="s">
        <v>90</v>
      </c>
      <c r="D24" s="18" t="s">
        <v>91</v>
      </c>
      <c r="E24" s="4">
        <v>999208006900</v>
      </c>
      <c r="F24" s="22">
        <v>4</v>
      </c>
      <c r="G24" s="58">
        <v>30</v>
      </c>
      <c r="H24" s="59" t="s">
        <v>8</v>
      </c>
      <c r="I24" s="72"/>
      <c r="J24" s="60">
        <f t="shared" si="0"/>
        <v>0</v>
      </c>
    </row>
    <row r="25" spans="1:16" x14ac:dyDescent="0.3">
      <c r="A25" s="41">
        <v>19</v>
      </c>
      <c r="B25" s="18" t="s">
        <v>62</v>
      </c>
      <c r="C25" s="3" t="s">
        <v>92</v>
      </c>
      <c r="D25" s="18" t="s">
        <v>93</v>
      </c>
      <c r="E25" s="4">
        <v>999208031500</v>
      </c>
      <c r="F25" s="22">
        <v>2</v>
      </c>
      <c r="G25" s="58">
        <v>20</v>
      </c>
      <c r="H25" s="59" t="s">
        <v>8</v>
      </c>
      <c r="I25" s="72"/>
      <c r="J25" s="60">
        <f t="shared" si="0"/>
        <v>0</v>
      </c>
    </row>
    <row r="26" spans="1:16" x14ac:dyDescent="0.3">
      <c r="A26" s="43">
        <v>20</v>
      </c>
      <c r="B26" s="18" t="s">
        <v>62</v>
      </c>
      <c r="C26" s="3" t="s">
        <v>94</v>
      </c>
      <c r="D26" s="18" t="s">
        <v>93</v>
      </c>
      <c r="E26" s="4">
        <v>999208031400</v>
      </c>
      <c r="F26" s="22">
        <v>2</v>
      </c>
      <c r="G26" s="58">
        <v>20</v>
      </c>
      <c r="H26" s="59" t="s">
        <v>8</v>
      </c>
      <c r="I26" s="72"/>
      <c r="J26" s="60">
        <f t="shared" si="0"/>
        <v>0</v>
      </c>
    </row>
    <row r="27" spans="1:16" x14ac:dyDescent="0.3">
      <c r="A27" s="43">
        <v>21</v>
      </c>
      <c r="B27" s="18" t="s">
        <v>62</v>
      </c>
      <c r="C27" s="3" t="s">
        <v>95</v>
      </c>
      <c r="D27" s="18" t="s">
        <v>93</v>
      </c>
      <c r="E27" s="4">
        <v>999208031300</v>
      </c>
      <c r="F27" s="22">
        <v>2</v>
      </c>
      <c r="G27" s="58">
        <v>20</v>
      </c>
      <c r="H27" s="59" t="s">
        <v>8</v>
      </c>
      <c r="I27" s="72"/>
      <c r="J27" s="60">
        <f t="shared" si="0"/>
        <v>0</v>
      </c>
    </row>
    <row r="28" spans="1:16" x14ac:dyDescent="0.3">
      <c r="A28" s="41">
        <v>22</v>
      </c>
      <c r="B28" s="18" t="s">
        <v>62</v>
      </c>
      <c r="C28" s="3" t="s">
        <v>96</v>
      </c>
      <c r="D28" s="18" t="s">
        <v>93</v>
      </c>
      <c r="E28" s="4">
        <v>999208031200</v>
      </c>
      <c r="F28" s="22">
        <v>2</v>
      </c>
      <c r="G28" s="58">
        <v>20</v>
      </c>
      <c r="H28" s="59" t="s">
        <v>8</v>
      </c>
      <c r="I28" s="72"/>
      <c r="J28" s="60">
        <f t="shared" si="0"/>
        <v>0</v>
      </c>
    </row>
    <row r="29" spans="1:16" x14ac:dyDescent="0.3">
      <c r="A29" s="43">
        <v>23</v>
      </c>
      <c r="B29" s="18" t="s">
        <v>62</v>
      </c>
      <c r="C29" s="3" t="s">
        <v>97</v>
      </c>
      <c r="D29" s="18" t="s">
        <v>98</v>
      </c>
      <c r="E29" s="4">
        <v>999208006200</v>
      </c>
      <c r="F29" s="22">
        <v>4</v>
      </c>
      <c r="G29" s="58">
        <v>20</v>
      </c>
      <c r="H29" s="59" t="s">
        <v>8</v>
      </c>
      <c r="I29" s="72"/>
      <c r="J29" s="60">
        <f t="shared" si="0"/>
        <v>0</v>
      </c>
    </row>
    <row r="30" spans="1:16" x14ac:dyDescent="0.3">
      <c r="A30" s="43">
        <v>24</v>
      </c>
      <c r="B30" s="18" t="s">
        <v>62</v>
      </c>
      <c r="C30" s="3" t="s">
        <v>99</v>
      </c>
      <c r="D30" s="18" t="s">
        <v>100</v>
      </c>
      <c r="E30" s="4">
        <v>999207001300</v>
      </c>
      <c r="F30" s="22">
        <v>10</v>
      </c>
      <c r="G30" s="58">
        <v>200</v>
      </c>
      <c r="H30" s="59" t="s">
        <v>8</v>
      </c>
      <c r="I30" s="72"/>
      <c r="J30" s="60">
        <f t="shared" si="0"/>
        <v>0</v>
      </c>
    </row>
    <row r="31" spans="1:16" x14ac:dyDescent="0.3">
      <c r="A31" s="41">
        <v>25</v>
      </c>
      <c r="B31" s="18" t="s">
        <v>62</v>
      </c>
      <c r="C31" s="3" t="s">
        <v>101</v>
      </c>
      <c r="D31" s="18" t="s">
        <v>100</v>
      </c>
      <c r="E31" s="4">
        <v>999207001400</v>
      </c>
      <c r="F31" s="22">
        <v>10</v>
      </c>
      <c r="G31" s="58">
        <v>200</v>
      </c>
      <c r="H31" s="59" t="s">
        <v>8</v>
      </c>
      <c r="I31" s="72"/>
      <c r="J31" s="60">
        <f t="shared" si="0"/>
        <v>0</v>
      </c>
    </row>
    <row r="32" spans="1:16" x14ac:dyDescent="0.3">
      <c r="A32" s="43">
        <v>26</v>
      </c>
      <c r="B32" s="18" t="s">
        <v>62</v>
      </c>
      <c r="C32" s="3" t="s">
        <v>102</v>
      </c>
      <c r="D32" s="18" t="s">
        <v>9</v>
      </c>
      <c r="E32" s="4">
        <v>999207001500</v>
      </c>
      <c r="F32" s="22">
        <v>50</v>
      </c>
      <c r="G32" s="58">
        <v>200</v>
      </c>
      <c r="H32" s="59" t="s">
        <v>8</v>
      </c>
      <c r="I32" s="72"/>
      <c r="J32" s="60">
        <f t="shared" si="0"/>
        <v>0</v>
      </c>
      <c r="P32" t="s">
        <v>143</v>
      </c>
    </row>
    <row r="33" spans="1:10" x14ac:dyDescent="0.3">
      <c r="A33" s="43">
        <v>27</v>
      </c>
      <c r="B33" s="18" t="s">
        <v>62</v>
      </c>
      <c r="C33" s="3" t="s">
        <v>103</v>
      </c>
      <c r="D33" s="18" t="s">
        <v>104</v>
      </c>
      <c r="E33" s="4">
        <v>999207001900</v>
      </c>
      <c r="F33" s="22">
        <v>120</v>
      </c>
      <c r="G33" s="58">
        <v>7000</v>
      </c>
      <c r="H33" s="59" t="s">
        <v>8</v>
      </c>
      <c r="I33" s="72"/>
      <c r="J33" s="60">
        <f t="shared" si="0"/>
        <v>0</v>
      </c>
    </row>
    <row r="34" spans="1:10" x14ac:dyDescent="0.3">
      <c r="A34" s="41">
        <v>28</v>
      </c>
      <c r="B34" s="18" t="s">
        <v>62</v>
      </c>
      <c r="C34" s="3" t="s">
        <v>105</v>
      </c>
      <c r="D34" s="18" t="s">
        <v>106</v>
      </c>
      <c r="E34" s="4">
        <v>999208007200</v>
      </c>
      <c r="F34" s="22">
        <v>2</v>
      </c>
      <c r="G34" s="58">
        <v>20</v>
      </c>
      <c r="H34" s="59" t="s">
        <v>8</v>
      </c>
      <c r="I34" s="72"/>
      <c r="J34" s="60">
        <f t="shared" si="0"/>
        <v>0</v>
      </c>
    </row>
    <row r="35" spans="1:10" x14ac:dyDescent="0.3">
      <c r="A35" s="43">
        <v>29</v>
      </c>
      <c r="B35" s="18" t="s">
        <v>62</v>
      </c>
      <c r="C35" s="3" t="s">
        <v>107</v>
      </c>
      <c r="D35" s="18" t="s">
        <v>68</v>
      </c>
      <c r="E35" s="4">
        <v>999208003000</v>
      </c>
      <c r="F35" s="22">
        <v>4</v>
      </c>
      <c r="G35" s="58">
        <v>40</v>
      </c>
      <c r="H35" s="59" t="s">
        <v>8</v>
      </c>
      <c r="I35" s="72"/>
      <c r="J35" s="60">
        <f t="shared" si="0"/>
        <v>0</v>
      </c>
    </row>
    <row r="36" spans="1:10" x14ac:dyDescent="0.3">
      <c r="A36" s="43">
        <v>30</v>
      </c>
      <c r="B36" s="18" t="s">
        <v>62</v>
      </c>
      <c r="C36" s="3" t="s">
        <v>108</v>
      </c>
      <c r="D36" s="18" t="s">
        <v>68</v>
      </c>
      <c r="E36" s="4">
        <v>999208030600</v>
      </c>
      <c r="F36" s="22">
        <v>8</v>
      </c>
      <c r="G36" s="58">
        <v>50</v>
      </c>
      <c r="H36" s="59" t="s">
        <v>8</v>
      </c>
      <c r="I36" s="72"/>
      <c r="J36" s="60">
        <f t="shared" si="0"/>
        <v>0</v>
      </c>
    </row>
    <row r="37" spans="1:10" x14ac:dyDescent="0.3">
      <c r="A37" s="41">
        <v>31</v>
      </c>
      <c r="B37" s="18" t="s">
        <v>62</v>
      </c>
      <c r="C37" s="3" t="s">
        <v>109</v>
      </c>
      <c r="D37" s="18" t="s">
        <v>68</v>
      </c>
      <c r="E37" s="4">
        <v>999208030800</v>
      </c>
      <c r="F37" s="22">
        <v>2</v>
      </c>
      <c r="G37" s="58">
        <v>20</v>
      </c>
      <c r="H37" s="59" t="s">
        <v>8</v>
      </c>
      <c r="I37" s="72"/>
      <c r="J37" s="60">
        <f t="shared" si="0"/>
        <v>0</v>
      </c>
    </row>
    <row r="38" spans="1:10" x14ac:dyDescent="0.3">
      <c r="A38" s="43">
        <v>32</v>
      </c>
      <c r="B38" s="18" t="s">
        <v>62</v>
      </c>
      <c r="C38" s="3" t="s">
        <v>110</v>
      </c>
      <c r="D38" s="18" t="s">
        <v>111</v>
      </c>
      <c r="E38" s="4">
        <v>999207011000</v>
      </c>
      <c r="F38" s="22">
        <v>5</v>
      </c>
      <c r="G38" s="58">
        <v>30</v>
      </c>
      <c r="H38" s="59" t="s">
        <v>8</v>
      </c>
      <c r="I38" s="72"/>
      <c r="J38" s="60">
        <f t="shared" si="0"/>
        <v>0</v>
      </c>
    </row>
    <row r="39" spans="1:10" x14ac:dyDescent="0.3">
      <c r="A39" s="43">
        <v>33</v>
      </c>
      <c r="B39" s="18" t="s">
        <v>62</v>
      </c>
      <c r="C39" s="3" t="s">
        <v>112</v>
      </c>
      <c r="D39" s="18" t="s">
        <v>111</v>
      </c>
      <c r="E39" s="4">
        <v>999208006100</v>
      </c>
      <c r="F39" s="22">
        <v>2</v>
      </c>
      <c r="G39" s="58">
        <v>20</v>
      </c>
      <c r="H39" s="59" t="s">
        <v>8</v>
      </c>
      <c r="I39" s="72"/>
      <c r="J39" s="60">
        <f t="shared" si="0"/>
        <v>0</v>
      </c>
    </row>
    <row r="40" spans="1:10" x14ac:dyDescent="0.3">
      <c r="A40" s="41">
        <v>34</v>
      </c>
      <c r="B40" s="18" t="s">
        <v>62</v>
      </c>
      <c r="C40" s="3" t="s">
        <v>113</v>
      </c>
      <c r="D40" s="18" t="s">
        <v>114</v>
      </c>
      <c r="E40" s="4">
        <v>999208006800</v>
      </c>
      <c r="F40" s="22">
        <v>2</v>
      </c>
      <c r="G40" s="58">
        <v>20</v>
      </c>
      <c r="H40" s="59" t="s">
        <v>8</v>
      </c>
      <c r="I40" s="72"/>
      <c r="J40" s="60">
        <f t="shared" si="0"/>
        <v>0</v>
      </c>
    </row>
    <row r="41" spans="1:10" x14ac:dyDescent="0.3">
      <c r="A41" s="43">
        <v>35</v>
      </c>
      <c r="B41" s="18" t="s">
        <v>62</v>
      </c>
      <c r="C41" s="3" t="s">
        <v>115</v>
      </c>
      <c r="D41" s="18" t="s">
        <v>114</v>
      </c>
      <c r="E41" s="4">
        <v>999208006700</v>
      </c>
      <c r="F41" s="22">
        <v>2</v>
      </c>
      <c r="G41" s="58">
        <v>20</v>
      </c>
      <c r="H41" s="59" t="s">
        <v>8</v>
      </c>
      <c r="I41" s="72"/>
      <c r="J41" s="60">
        <f t="shared" si="0"/>
        <v>0</v>
      </c>
    </row>
    <row r="42" spans="1:10" x14ac:dyDescent="0.3">
      <c r="A42" s="43">
        <v>36</v>
      </c>
      <c r="B42" s="18" t="s">
        <v>62</v>
      </c>
      <c r="C42" s="3" t="s">
        <v>116</v>
      </c>
      <c r="D42" s="18" t="s">
        <v>114</v>
      </c>
      <c r="E42" s="4">
        <v>999208003400</v>
      </c>
      <c r="F42" s="22">
        <v>12</v>
      </c>
      <c r="G42" s="58">
        <v>100</v>
      </c>
      <c r="H42" s="59" t="s">
        <v>8</v>
      </c>
      <c r="I42" s="72"/>
      <c r="J42" s="60">
        <f t="shared" si="0"/>
        <v>0</v>
      </c>
    </row>
    <row r="43" spans="1:10" x14ac:dyDescent="0.3">
      <c r="A43" s="41">
        <v>37</v>
      </c>
      <c r="B43" s="18" t="s">
        <v>62</v>
      </c>
      <c r="C43" s="3" t="s">
        <v>117</v>
      </c>
      <c r="D43" s="18" t="s">
        <v>118</v>
      </c>
      <c r="E43" s="4" t="s">
        <v>119</v>
      </c>
      <c r="F43" s="22">
        <v>10</v>
      </c>
      <c r="G43" s="58">
        <v>200</v>
      </c>
      <c r="H43" s="59" t="s">
        <v>8</v>
      </c>
      <c r="I43" s="72"/>
      <c r="J43" s="60">
        <f t="shared" si="0"/>
        <v>0</v>
      </c>
    </row>
    <row r="44" spans="1:10" x14ac:dyDescent="0.3">
      <c r="A44" s="43">
        <v>38</v>
      </c>
      <c r="B44" s="18" t="s">
        <v>62</v>
      </c>
      <c r="C44" s="3" t="s">
        <v>120</v>
      </c>
      <c r="D44" s="18" t="s">
        <v>121</v>
      </c>
      <c r="E44" s="4" t="s">
        <v>122</v>
      </c>
      <c r="F44" s="22">
        <v>10</v>
      </c>
      <c r="G44" s="58">
        <v>200</v>
      </c>
      <c r="H44" s="59" t="s">
        <v>8</v>
      </c>
      <c r="I44" s="72"/>
      <c r="J44" s="60">
        <f t="shared" si="0"/>
        <v>0</v>
      </c>
    </row>
    <row r="45" spans="1:10" x14ac:dyDescent="0.3">
      <c r="A45" s="43">
        <v>39</v>
      </c>
      <c r="B45" s="18" t="s">
        <v>62</v>
      </c>
      <c r="C45" s="3" t="s">
        <v>123</v>
      </c>
      <c r="D45" s="18" t="s">
        <v>124</v>
      </c>
      <c r="E45" s="4" t="s">
        <v>125</v>
      </c>
      <c r="F45" s="22">
        <v>50</v>
      </c>
      <c r="G45" s="58">
        <v>200</v>
      </c>
      <c r="H45" s="59" t="s">
        <v>8</v>
      </c>
      <c r="I45" s="72"/>
      <c r="J45" s="60">
        <f t="shared" si="0"/>
        <v>0</v>
      </c>
    </row>
    <row r="46" spans="1:10" ht="15" thickBot="1" x14ac:dyDescent="0.35">
      <c r="A46" s="113">
        <v>40</v>
      </c>
      <c r="B46" s="45" t="s">
        <v>62</v>
      </c>
      <c r="C46" s="46" t="s">
        <v>126</v>
      </c>
      <c r="D46" s="45" t="s">
        <v>127</v>
      </c>
      <c r="E46" s="47">
        <v>999207020300</v>
      </c>
      <c r="F46" s="87">
        <v>10</v>
      </c>
      <c r="G46" s="114">
        <v>200</v>
      </c>
      <c r="H46" s="115" t="s">
        <v>8</v>
      </c>
      <c r="I46" s="89"/>
      <c r="J46" s="116">
        <f t="shared" si="0"/>
        <v>0</v>
      </c>
    </row>
    <row r="47" spans="1:10" ht="15" thickBot="1" x14ac:dyDescent="0.35">
      <c r="A47" s="2"/>
      <c r="B47" s="2"/>
      <c r="C47" s="2"/>
      <c r="D47" s="2"/>
      <c r="E47" s="2"/>
      <c r="F47" s="135" t="s">
        <v>24</v>
      </c>
      <c r="G47" s="136"/>
      <c r="H47" s="136"/>
      <c r="I47" s="136"/>
      <c r="J47" s="117">
        <f>SUM(J7:J46)</f>
        <v>0</v>
      </c>
    </row>
    <row r="48" spans="1:10" x14ac:dyDescent="0.3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9:10" x14ac:dyDescent="0.3">
      <c r="I49" s="2"/>
      <c r="J49" s="2"/>
    </row>
    <row r="50" spans="9:10" ht="15" customHeight="1" x14ac:dyDescent="0.3"/>
    <row r="52" spans="9:10" ht="15.75" customHeight="1" x14ac:dyDescent="0.3"/>
  </sheetData>
  <sheetProtection algorithmName="SHA-512" hashValue="o3IYOSMqS+bHYMUy2UM6lfCrrtRO9oXmGWxPxAkfzDrspXztzGjQxeNn1QEe3EafyFpZ1u4ff9S/4V7GxQ8bxA==" saltValue="EpeoLuDDe0mpq1Fng1EEXQ==" spinCount="100000" sheet="1" objects="1" scenarios="1"/>
  <protectedRanges>
    <protectedRange sqref="E50:H52" name="Oblast1_1"/>
  </protectedRanges>
  <mergeCells count="2">
    <mergeCell ref="A5:J5"/>
    <mergeCell ref="F47:I47"/>
  </mergeCells>
  <conditionalFormatting sqref="E7:E46">
    <cfRule type="duplicateValues" dxfId="0" priority="86" stopIfTrue="1"/>
  </conditionalFormatting>
  <pageMargins left="0.7" right="0.7" top="0.78740157499999996" bottom="0.78740157499999996" header="0.3" footer="0.3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Hodnocení</vt:lpstr>
      <vt:lpstr>List B1_Modrý zinek</vt:lpstr>
      <vt:lpstr>List B2_Žlutý zinek</vt:lpstr>
      <vt:lpstr>List B3_Modrá pasivace</vt:lpstr>
      <vt:lpstr>List B4_Chromátování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Petr</dc:creator>
  <cp:lastModifiedBy>Rašková Klára</cp:lastModifiedBy>
  <cp:lastPrinted>2022-01-05T07:35:52Z</cp:lastPrinted>
  <dcterms:created xsi:type="dcterms:W3CDTF">2018-06-27T08:50:43Z</dcterms:created>
  <dcterms:modified xsi:type="dcterms:W3CDTF">2024-01-25T08:11:28Z</dcterms:modified>
</cp:coreProperties>
</file>